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1" windowHeight="9300" tabRatio="763"/>
  </bookViews>
  <sheets>
    <sheet name="封面" sheetId="15" r:id="rId1"/>
    <sheet name="1" sheetId="16" r:id="rId2"/>
    <sheet name="1-1" sheetId="17" r:id="rId3"/>
    <sheet name="1-2" sheetId="18" r:id="rId4"/>
    <sheet name="2" sheetId="19" r:id="rId5"/>
    <sheet name="2-1" sheetId="20" r:id="rId6"/>
    <sheet name="3" sheetId="21" r:id="rId7"/>
    <sheet name="3-1" sheetId="22" r:id="rId8"/>
    <sheet name="3-2" sheetId="23" r:id="rId9"/>
    <sheet name="3-3" sheetId="24" r:id="rId10"/>
    <sheet name="4" sheetId="25" r:id="rId11"/>
    <sheet name="4-1" sheetId="26" r:id="rId12"/>
    <sheet name="5" sheetId="27" r:id="rId13"/>
    <sheet name="6" sheetId="28" r:id="rId14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'1'!$A$1:$D$42</definedName>
    <definedName name="_xlnm.Print_Area" localSheetId="2">'1-1'!$A$1:$T$16</definedName>
    <definedName name="_xlnm.Print_Area" localSheetId="3">'1-2'!$A$1:$J$16</definedName>
    <definedName name="_xlnm.Print_Area" localSheetId="4">'2'!$A$1:$H$40</definedName>
    <definedName name="_xlnm.Print_Titles" localSheetId="4">'2'!$1:$40</definedName>
    <definedName name="_xlnm.Print_Area" localSheetId="5">'2-1'!$A$1:$AI$23</definedName>
    <definedName name="_xlnm.Print_Area" localSheetId="6">'3'!$A$1:$DH$16</definedName>
    <definedName name="_xlnm.Print_Area" localSheetId="7">'3-1'!$A$1:$G$32</definedName>
    <definedName name="_xlnm.Print_Titles" localSheetId="7">'3-1'!$1:$6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Titles" localSheetId="12">'5'!$A$1:$IV$6</definedName>
    <definedName name="_xlnm.Print_Area" localSheetId="13">'6'!$A$1:$L$17</definedName>
    <definedName name="_xlnm.Print_Titles" localSheetId="13">'6'!$A$1:$IV$7</definedName>
  </definedNames>
  <calcPr calcId="144525"/>
</workbook>
</file>

<file path=xl/sharedStrings.xml><?xml version="1.0" encoding="utf-8"?>
<sst xmlns="http://schemas.openxmlformats.org/spreadsheetml/2006/main" count="1191" uniqueCount="343">
  <si>
    <t>峰城镇财政所</t>
  </si>
  <si>
    <t>2021年部门预算</t>
  </si>
  <si>
    <t>报送日期：     年   月   日</t>
  </si>
  <si>
    <t>表1</t>
  </si>
  <si>
    <t>部门收支总表</t>
  </si>
  <si>
    <t>单位名称：峰城镇财政所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</si>
  <si>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</si>
  <si>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</si>
  <si>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</si>
  <si>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</si>
  <si>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</si>
  <si>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</si>
  <si>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</si>
  <si>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</si>
  <si>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</si>
  <si>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</si>
  <si>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</si>
  <si>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</si>
  <si>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</si>
  <si>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</si>
  <si>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</si>
  <si>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</si>
  <si>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</si>
  <si>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</si>
  <si>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</si>
  <si>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</si>
  <si>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</si>
  <si>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</si>
  <si>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</si>
  <si>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</si>
  <si>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</si>
  <si>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</si>
  <si>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</si>
  <si>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</si>
  <si>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</si>
  <si>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</si>
  <si>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</si>
  <si>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</si>
  <si>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</si>
  <si>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</si>
  <si>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</si>
  <si>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</si>
  <si>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</si>
  <si>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</si>
  <si>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</si>
  <si>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</si>
  <si>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</si>
  <si>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</si>
  <si>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</si>
  <si>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</si>
  <si>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</si>
  <si>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</si>
  <si>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</si>
  <si>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</si>
  <si>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</si>
  <si>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</si>
  <si>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</si>
  <si>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</si>
  <si>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</si>
  <si>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</si>
  <si>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</si>
  <si>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</si>
  <si>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</si>
  <si>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</si>
  <si>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</si>
  <si>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</si>
  <si>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</si>
  <si>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</si>
  <si>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</si>
  <si>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</si>
  <si>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</si>
  <si>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</si>
  <si>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</si>
  <si>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</si>
  <si>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</si>
  <si>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</si>
  <si>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</si>
  <si>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</si>
  <si>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</si>
  <si>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</si>
  <si>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</si>
  <si>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</si>
  <si>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</si>
  <si>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</si>
  <si>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</t>
  </si>
  <si>
    <t>乡镇财政所</t>
  </si>
  <si>
    <t>201</t>
  </si>
  <si>
    <t>03</t>
  </si>
  <si>
    <t>01</t>
  </si>
  <si>
    <t xml:space="preserve">  919</t>
  </si>
  <si>
    <t xml:space="preserve">  行政运行</t>
  </si>
  <si>
    <t>99</t>
  </si>
  <si>
    <t xml:space="preserve">  其他政府办公厅（室）及相关机构事务支出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</si>
  <si>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</si>
  <si>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</si>
  <si>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</si>
  <si>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</si>
  <si>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</si>
  <si>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</si>
  <si>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</si>
  <si>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</si>
  <si>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</si>
  <si>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</si>
  <si>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</si>
  <si>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</si>
  <si>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</si>
  <si>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</si>
  <si>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</si>
  <si>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</si>
  <si>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</si>
  <si>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</si>
  <si>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</si>
  <si>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</si>
  <si>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</si>
  <si>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</si>
  <si>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</si>
  <si>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</si>
  <si>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</si>
  <si>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</si>
  <si>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</si>
  <si>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</si>
  <si>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</si>
  <si>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</si>
  <si>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</si>
  <si>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</si>
  <si>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</si>
  <si>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</si>
  <si>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</si>
  <si>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</si>
  <si>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</si>
  <si>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</si>
  <si>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</si>
  <si>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</si>
  <si>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</si>
  <si>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</si>
  <si>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</si>
  <si>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</si>
  <si>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</si>
  <si>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</si>
  <si>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</si>
  <si>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</si>
  <si>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</si>
  <si>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</si>
  <si>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</si>
  <si>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</si>
  <si>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</si>
  <si>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</si>
  <si>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</si>
  <si>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</si>
  <si>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</si>
  <si>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</si>
  <si>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</si>
  <si>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</si>
  <si>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</si>
  <si>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</si>
  <si>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</si>
  <si>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</si>
  <si>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</si>
  <si>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</si>
  <si>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</si>
  <si>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</si>
  <si>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</si>
  <si>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</si>
  <si>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</si>
  <si>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</si>
  <si>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919019</t>
  </si>
  <si>
    <t>501</t>
  </si>
  <si>
    <t xml:space="preserve">  机关工资福利支出</t>
  </si>
  <si>
    <t xml:space="preserve">  501</t>
  </si>
  <si>
    <t xml:space="preserve">  919019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</si>
  <si>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</si>
  <si>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</si>
  <si>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</si>
  <si>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</si>
  <si>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</si>
  <si>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</si>
  <si>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</si>
  <si>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</si>
  <si>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</si>
  <si>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>06</t>
  </si>
  <si>
    <t xml:space="preserve">    公务接待费</t>
  </si>
  <si>
    <t>08</t>
  </si>
  <si>
    <t xml:space="preserve">    公务用车运行维护费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</si>
  <si>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</si>
  <si>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</si>
  <si>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</si>
  <si>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</si>
  <si>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</si>
  <si>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</si>
  <si>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</si>
  <si>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</si>
  <si>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</si>
  <si>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</si>
  <si>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</si>
  <si>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</si>
  <si>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</si>
  <si>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</si>
  <si>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</si>
  <si>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</si>
  <si>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</si>
  <si>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</si>
  <si>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</si>
  <si>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</si>
  <si>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</si>
  <si>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</si>
  <si>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</si>
  <si>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</si>
  <si>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</si>
  <si>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</si>
  <si>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</si>
  <si>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</si>
  <si>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</si>
  <si>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</si>
  <si>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</si>
  <si>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</si>
  <si>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</si>
  <si>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</si>
  <si>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</si>
  <si>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</si>
  <si>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</si>
  <si>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</si>
  <si>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</si>
  <si>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</si>
  <si>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</si>
  <si>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</si>
  <si>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</si>
  <si>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</si>
  <si>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</si>
  <si>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</si>
  <si>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</si>
  <si>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</si>
  <si>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</si>
  <si>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</si>
  <si>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</si>
  <si>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</si>
  <si>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</si>
  <si>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</si>
  <si>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</si>
  <si>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</si>
  <si>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</si>
  <si>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</si>
  <si>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</si>
  <si>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</si>
  <si>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</si>
  <si>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</si>
  <si>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</si>
  <si>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</si>
  <si>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</si>
  <si>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</si>
  <si>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</si>
  <si>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</si>
  <si>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</si>
  <si>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</si>
  <si>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</si>
  <si>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</si>
  <si>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</si>
  <si>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</si>
  <si>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</si>
  <si>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</si>
  <si>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</si>
  <si>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</si>
  <si>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</si>
  <si>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</si>
  <si>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</si>
  <si>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</si>
  <si>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</si>
  <si>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</si>
  <si>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</si>
  <si>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</si>
  <si>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</si>
  <si>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</si>
  <si>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</si>
  <si>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</si>
  <si>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</si>
  <si>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</si>
  <si>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</si>
  <si>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</si>
  <si>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</si>
  <si>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</si>
  <si>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</si>
  <si>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</si>
  <si>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</si>
  <si>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</si>
  <si>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</si>
  <si>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</si>
  <si>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</si>
  <si>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</si>
  <si>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</si>
  <si>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</si>
  <si>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</si>
  <si>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</si>
  <si>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</si>
  <si>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13</t>
  </si>
  <si>
    <t>302</t>
  </si>
  <si>
    <t>16</t>
  </si>
  <si>
    <t>公务员医疗补助缴费</t>
  </si>
  <si>
    <t>07</t>
  </si>
  <si>
    <t>303</t>
  </si>
  <si>
    <t>医疗费补助</t>
  </si>
  <si>
    <t>12</t>
  </si>
  <si>
    <t>17</t>
  </si>
  <si>
    <t>28</t>
  </si>
  <si>
    <t>10</t>
  </si>
  <si>
    <t>职工基本医疗保险缴费</t>
  </si>
  <si>
    <t>09</t>
  </si>
  <si>
    <t>31</t>
  </si>
  <si>
    <t>15</t>
  </si>
  <si>
    <t>39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</si>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</sst>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#.00"/>
    <numFmt numFmtId="178" formatCode="&quot;\&quot;#,##0.00_);\(&quot;\&quot;#,##0.00\)"/>
    <numFmt numFmtId="179" formatCode="#,##0.0000"/>
  </numFmts>
  <fonts count="33">
    <font>
      <sz val="9"/>
      <color indexed="8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1" fontId="0" fillId="0" borderId="0"/>
    <xf numFmtId="42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4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0" borderId="4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21" borderId="47" applyNumberFormat="0" applyAlignment="0" applyProtection="0">
      <alignment vertical="center"/>
    </xf>
    <xf numFmtId="0" fontId="22" fillId="21" borderId="44" applyNumberFormat="0" applyAlignment="0" applyProtection="0">
      <alignment vertical="center"/>
    </xf>
    <xf numFmtId="0" fontId="20" fillId="14" borderId="4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01">
    <xf numFmtId="1" fontId="0" fillId="0" borderId="0" xfId="0" applyNumberForma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7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3" fontId="2" fillId="0" borderId="31" xfId="0" applyNumberFormat="1" applyFont="1" applyBorder="1" applyAlignment="1" applyProtection="1">
      <alignment vertical="center" wrapText="1"/>
    </xf>
    <xf numFmtId="177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7" fontId="2" fillId="0" borderId="20" xfId="0" applyNumberFormat="1" applyFont="1" applyBorder="1" applyAlignment="1">
      <alignment vertical="center" wrapText="1"/>
    </xf>
    <xf numFmtId="177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7" fontId="2" fillId="0" borderId="34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177" fontId="2" fillId="0" borderId="10" xfId="0" applyNumberFormat="1" applyFont="1" applyBorder="1" applyAlignment="1" applyProtection="1">
      <alignment vertical="center" wrapText="1"/>
    </xf>
    <xf numFmtId="177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77" fontId="2" fillId="0" borderId="19" xfId="0" applyNumberFormat="1" applyFont="1" applyBorder="1" applyAlignment="1">
      <alignment vertical="center" wrapText="1"/>
    </xf>
    <xf numFmtId="177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77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8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1" fontId="0" fillId="0" borderId="7" xfId="0" applyNumberForma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77" fontId="8" fillId="0" borderId="26" xfId="0" applyNumberFormat="1" applyFont="1" applyBorder="1" applyAlignment="1"/>
    <xf numFmtId="177" fontId="6" fillId="0" borderId="0" xfId="0" applyNumberFormat="1" applyFont="1" applyBorder="1" applyAlignment="1"/>
    <xf numFmtId="1" fontId="9" fillId="0" borderId="0" xfId="0" applyNumberFormat="1" applyFont="1" applyFill="1"/>
    <xf numFmtId="179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1" sqref="A1"/>
    </sheetView>
  </sheetViews>
  <sheetFormatPr defaultColWidth="11.25" defaultRowHeight="10.8" outlineLevelRow="7"/>
  <cols>
    <col min="1" max="1" width="163.833333333333" customWidth="1"/>
  </cols>
  <sheetData>
    <row r="1" ht="15.6" spans="1:1">
      <c r="A1" s="195"/>
    </row>
    <row r="3" ht="102" customHeight="1" spans="1:1">
      <c r="A3" s="196" t="s">
        <v>0</v>
      </c>
    </row>
    <row r="4" ht="107.25" customHeight="1" spans="1:1">
      <c r="A4" s="197" t="s">
        <v>1</v>
      </c>
    </row>
    <row r="5" ht="409.5" hidden="1" customHeight="1" spans="1:1">
      <c r="A5" s="198"/>
    </row>
    <row r="6" ht="29.25" customHeight="1" spans="1:1">
      <c r="A6" s="199"/>
    </row>
    <row r="7" ht="78" customHeight="1"/>
    <row r="8" ht="82.5" customHeight="1" spans="1:1">
      <c r="A8" s="200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topLeftCell="A23" workbookViewId="0">
      <selection activeCell="A1" sqref="A1"/>
    </sheetView>
  </sheetViews>
  <sheetFormatPr defaultColWidth="11.25" defaultRowHeight="10.8" outlineLevelCol="3"/>
  <cols>
    <col min="1" max="4" width="36.5" customWidth="1"/>
    <col min="5" max="7" width="8.66666666666667" customWidth="1"/>
  </cols>
  <sheetData>
    <row r="1" ht="20.25" customHeight="1" spans="1:4">
      <c r="A1" s="103"/>
      <c r="B1" s="103"/>
      <c r="C1" s="103"/>
      <c r="D1" s="22" t="s">
        <v>3</v>
      </c>
    </row>
    <row r="2" ht="20.25" customHeight="1" spans="1:4">
      <c r="A2" s="18" t="s">
        <v>4</v>
      </c>
      <c r="B2" s="18"/>
      <c r="C2" s="18"/>
      <c r="D2" s="18"/>
    </row>
    <row r="3" ht="20.25" customHeight="1" spans="1:4">
      <c r="A3" s="104" t="s">
        <v>5</v>
      </c>
      <c r="B3" s="105"/>
      <c r="C3" s="42"/>
      <c r="D3" s="22" t="s">
        <v>6</v>
      </c>
    </row>
    <row r="4" ht="15" customHeight="1" spans="1:4">
      <c r="A4" s="106" t="s">
        <v>7</v>
      </c>
      <c r="B4" s="107"/>
      <c r="C4" s="106" t="s">
        <v>8</v>
      </c>
      <c r="D4" s="107"/>
    </row>
    <row r="5" ht="15" customHeight="1" spans="1:4">
      <c r="A5" s="109" t="s">
        <v>9</v>
      </c>
      <c r="B5" s="111" t="s">
        <v>10</v>
      </c>
      <c r="C5" s="109" t="s">
        <v>9</v>
      </c>
      <c r="D5" s="112" t="s">
        <v>10</v>
      </c>
    </row>
    <row r="6" ht="15" customHeight="1" spans="1:4">
      <c r="A6" s="126" t="s">
        <v>11</v>
      </c>
      <c r="B6" s="192">
        <v>5773631.82</v>
      </c>
      <c r="C6" s="139" t="s">
        <v>12</v>
      </c>
      <c r="D6" s="192">
        <v>4470935.99</v>
      </c>
    </row>
    <row r="7" ht="15" customHeight="1" spans="1:4">
      <c r="A7" s="126" t="s">
        <v>13</v>
      </c>
      <c r="B7" s="192">
        <v>0</v>
      </c>
      <c r="C7" s="139" t="s">
        <v>14</v>
      </c>
      <c r="D7" s="192">
        <v>0</v>
      </c>
    </row>
    <row r="8" ht="15" customHeight="1" spans="1:4">
      <c r="A8" s="126" t="s">
        <v>15</v>
      </c>
      <c r="B8" s="192">
        <v>0</v>
      </c>
      <c r="C8" s="139" t="s">
        <v>16</v>
      </c>
      <c r="D8" s="192">
        <v>0</v>
      </c>
    </row>
    <row r="9" ht="15" customHeight="1" spans="1:4">
      <c r="A9" s="126" t="s">
        <v>17</v>
      </c>
      <c r="B9" s="192">
        <v>0</v>
      </c>
      <c r="C9" s="139" t="s">
        <v>18</v>
      </c>
      <c r="D9" s="192">
        <v>0</v>
      </c>
    </row>
    <row r="10" ht="15" customHeight="1" spans="1:4">
      <c r="A10" s="126" t="s">
        <v>19</v>
      </c>
      <c r="B10" s="192" t="s">
        <v>20</v>
      </c>
      <c r="C10" s="139" t="s">
        <v>21</v>
      </c>
      <c r="D10" s="192">
        <v>0</v>
      </c>
    </row>
    <row r="11" ht="15" customHeight="1" spans="1:4">
      <c r="A11" s="126" t="s">
        <v>22</v>
      </c>
      <c r="B11" s="192">
        <v>0</v>
      </c>
      <c r="C11" s="139" t="s">
        <v>23</v>
      </c>
      <c r="D11" s="192">
        <v>0</v>
      </c>
    </row>
    <row r="12" ht="15" customHeight="1" spans="1:4">
      <c r="A12" s="126"/>
      <c r="B12" s="192"/>
      <c r="C12" s="139" t="s">
        <v>24</v>
      </c>
      <c r="D12" s="192">
        <v>0</v>
      </c>
    </row>
    <row r="13" ht="15" customHeight="1" spans="1:4">
      <c r="A13" s="123"/>
      <c r="B13" s="192"/>
      <c r="C13" s="139" t="s">
        <v>25</v>
      </c>
      <c r="D13" s="192">
        <v>571744.83</v>
      </c>
    </row>
    <row r="14" ht="15" customHeight="1" spans="1:4">
      <c r="A14" s="123"/>
      <c r="B14" s="192"/>
      <c r="C14" s="139" t="s">
        <v>26</v>
      </c>
      <c r="D14" s="192">
        <v>0</v>
      </c>
    </row>
    <row r="15" ht="15" customHeight="1" spans="1:4">
      <c r="A15" s="123"/>
      <c r="B15" s="140"/>
      <c r="C15" s="139" t="s">
        <v>27</v>
      </c>
      <c r="D15" s="192">
        <v>296492.42</v>
      </c>
    </row>
    <row r="16" ht="15" customHeight="1" spans="1:4">
      <c r="A16" s="123"/>
      <c r="B16" s="121"/>
      <c r="C16" s="139" t="s">
        <v>28</v>
      </c>
      <c r="D16" s="192">
        <v>0</v>
      </c>
    </row>
    <row r="17" ht="15" customHeight="1" spans="1:4">
      <c r="A17" s="123"/>
      <c r="B17" s="121"/>
      <c r="C17" s="139" t="s">
        <v>29</v>
      </c>
      <c r="D17" s="192">
        <v>0</v>
      </c>
    </row>
    <row r="18" ht="15" customHeight="1" spans="1:4">
      <c r="A18" s="123"/>
      <c r="B18" s="121"/>
      <c r="C18" s="139" t="s">
        <v>30</v>
      </c>
      <c r="D18" s="192">
        <v>0</v>
      </c>
    </row>
    <row r="19" ht="15" customHeight="1" spans="1:4">
      <c r="A19" s="123"/>
      <c r="B19" s="121"/>
      <c r="C19" s="139" t="s">
        <v>31</v>
      </c>
      <c r="D19" s="192">
        <v>0</v>
      </c>
    </row>
    <row r="20" ht="15" customHeight="1" spans="1:4">
      <c r="A20" s="123"/>
      <c r="B20" s="121"/>
      <c r="C20" s="139" t="s">
        <v>32</v>
      </c>
      <c r="D20" s="192">
        <v>0</v>
      </c>
    </row>
    <row r="21" ht="15" customHeight="1" spans="1:4">
      <c r="A21" s="123"/>
      <c r="B21" s="121"/>
      <c r="C21" s="139" t="s">
        <v>33</v>
      </c>
      <c r="D21" s="192">
        <v>0</v>
      </c>
    </row>
    <row r="22" ht="15" customHeight="1" spans="1:4">
      <c r="A22" s="123"/>
      <c r="B22" s="121"/>
      <c r="C22" s="139" t="s">
        <v>34</v>
      </c>
      <c r="D22" s="192">
        <v>0</v>
      </c>
    </row>
    <row r="23" ht="15" customHeight="1" spans="1:4">
      <c r="A23" s="123"/>
      <c r="B23" s="121"/>
      <c r="C23" s="139" t="s">
        <v>35</v>
      </c>
      <c r="D23" s="192">
        <v>0</v>
      </c>
    </row>
    <row r="24" ht="15" customHeight="1" spans="1:4">
      <c r="A24" s="123"/>
      <c r="B24" s="121"/>
      <c r="C24" s="139" t="s">
        <v>36</v>
      </c>
      <c r="D24" s="192">
        <v>0</v>
      </c>
    </row>
    <row r="25" ht="15" customHeight="1" spans="1:4">
      <c r="A25" s="123"/>
      <c r="B25" s="121"/>
      <c r="C25" s="139" t="s">
        <v>37</v>
      </c>
      <c r="D25" s="192">
        <v>434458.58</v>
      </c>
    </row>
    <row r="26" ht="15" customHeight="1" spans="1:4">
      <c r="A26" s="126"/>
      <c r="B26" s="121"/>
      <c r="C26" s="139" t="s">
        <v>38</v>
      </c>
      <c r="D26" s="192">
        <v>0</v>
      </c>
    </row>
    <row r="27" ht="15" customHeight="1" spans="1:4">
      <c r="A27" s="126"/>
      <c r="B27" s="121"/>
      <c r="C27" s="139" t="s">
        <v>39</v>
      </c>
      <c r="D27" s="192">
        <v>0</v>
      </c>
    </row>
    <row r="28" ht="15" customHeight="1" spans="1:4">
      <c r="A28" s="126"/>
      <c r="B28" s="121"/>
      <c r="C28" s="139" t="s">
        <v>40</v>
      </c>
      <c r="D28" s="192">
        <v>0</v>
      </c>
    </row>
    <row r="29" ht="15" customHeight="1" spans="1:4">
      <c r="A29" s="126"/>
      <c r="B29" s="121"/>
      <c r="C29" s="139" t="s">
        <v>41</v>
      </c>
      <c r="D29" s="192">
        <v>0</v>
      </c>
    </row>
    <row r="30" ht="15" customHeight="1" spans="1:4">
      <c r="A30" s="126"/>
      <c r="B30" s="121"/>
      <c r="C30" s="139" t="s">
        <v>42</v>
      </c>
      <c r="D30" s="192">
        <v>0</v>
      </c>
    </row>
    <row r="31" ht="15" customHeight="1" spans="1:4">
      <c r="A31" s="126"/>
      <c r="B31" s="121"/>
      <c r="C31" s="139" t="s">
        <v>43</v>
      </c>
      <c r="D31" s="192">
        <v>0</v>
      </c>
    </row>
    <row r="32" ht="15" customHeight="1" spans="1:4">
      <c r="A32" s="126"/>
      <c r="B32" s="121"/>
      <c r="C32" s="139" t="s">
        <v>44</v>
      </c>
      <c r="D32" s="192">
        <v>0</v>
      </c>
    </row>
    <row r="33" ht="15" customHeight="1" spans="1:4">
      <c r="A33" s="126"/>
      <c r="B33" s="121"/>
      <c r="C33" s="139" t="s">
        <v>45</v>
      </c>
      <c r="D33" s="192">
        <v>0</v>
      </c>
    </row>
    <row r="34" ht="15" customHeight="1" spans="1:4">
      <c r="A34" s="126"/>
      <c r="B34" s="121"/>
      <c r="C34" s="139" t="s">
        <v>46</v>
      </c>
      <c r="D34" s="118">
        <v>0</v>
      </c>
    </row>
    <row r="35" ht="15" customHeight="1" spans="1:4">
      <c r="A35" s="126"/>
      <c r="B35" s="121"/>
      <c r="C35" s="139" t="s">
        <v>47</v>
      </c>
      <c r="D35" s="118">
        <v>0</v>
      </c>
    </row>
    <row r="36" ht="15" customHeight="1" spans="1:4">
      <c r="A36" s="126"/>
      <c r="B36" s="121"/>
      <c r="C36" s="139"/>
      <c r="D36" s="118"/>
    </row>
    <row r="37" ht="15" customHeight="1" spans="1:4">
      <c r="A37" s="129" t="s">
        <v>48</v>
      </c>
      <c r="B37" s="130">
        <f>SUM(B6:B33)</f>
        <v>5773631.82</v>
      </c>
      <c r="C37" s="148" t="s">
        <v>49</v>
      </c>
      <c r="D37" s="118">
        <f>SUM(D6:D35)</f>
        <v>5773631.82</v>
      </c>
    </row>
    <row r="38" ht="15" customHeight="1" spans="1:4">
      <c r="A38" s="126" t="s">
        <v>50</v>
      </c>
      <c r="B38" s="121"/>
      <c r="C38" s="139" t="s">
        <v>51</v>
      </c>
      <c r="D38" s="192"/>
    </row>
    <row r="39" ht="15" customHeight="1" spans="1:4">
      <c r="A39" s="126" t="s">
        <v>52</v>
      </c>
      <c r="B39" s="121">
        <v>0</v>
      </c>
      <c r="C39" s="139" t="s">
        <v>53</v>
      </c>
      <c r="D39" s="192"/>
    </row>
    <row r="40" ht="15" customHeight="1" spans="1:4">
      <c r="A40" s="126"/>
      <c r="B40" s="121"/>
      <c r="C40" s="139" t="s">
        <v>54</v>
      </c>
      <c r="D40" s="192"/>
    </row>
    <row r="41" ht="15" customHeight="1" spans="1:4">
      <c r="A41" s="126"/>
      <c r="B41" s="143"/>
      <c r="C41" s="139"/>
      <c r="D41" s="118"/>
    </row>
    <row r="42" ht="15" customHeight="1" spans="1:4">
      <c r="A42" s="129" t="s">
        <v>55</v>
      </c>
      <c r="B42" s="147">
        <f>SUM(B37:B39)</f>
        <v>5773631.82</v>
      </c>
      <c r="C42" s="148" t="s">
        <v>56</v>
      </c>
      <c r="D42" s="118">
        <f>SUM(D37,D38,D40)</f>
        <v>5773631.82</v>
      </c>
    </row>
    <row r="43" ht="20.25" customHeight="1" spans="1:4">
      <c r="A43" s="151"/>
      <c r="B43" s="193"/>
      <c r="C43" s="153"/>
      <c r="D43" s="194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1" sqref="A1"/>
    </sheetView>
  </sheetViews>
  <sheetFormatPr defaultColWidth="11.25" defaultRowHeight="10.8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8"/>
      <c r="T1" s="91" t="s">
        <v>57</v>
      </c>
    </row>
    <row r="2" ht="20.1" customHeight="1" spans="1:2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174" t="s">
        <v>5</v>
      </c>
      <c r="B3" s="174"/>
      <c r="C3" s="174"/>
      <c r="D3" s="174"/>
      <c r="E3" s="20"/>
      <c r="F3" s="45"/>
      <c r="G3" s="45"/>
      <c r="H3" s="45"/>
      <c r="I3" s="45"/>
      <c r="J3" s="81"/>
      <c r="K3" s="81"/>
      <c r="L3" s="81"/>
      <c r="M3" s="81"/>
      <c r="N3" s="81"/>
      <c r="O3" s="81"/>
      <c r="P3" s="81"/>
      <c r="Q3" s="81"/>
      <c r="R3" s="81"/>
      <c r="S3" s="89"/>
      <c r="T3" s="22" t="s">
        <v>6</v>
      </c>
    </row>
    <row r="4" ht="20.1" customHeight="1" spans="1:20">
      <c r="A4" s="23" t="s">
        <v>59</v>
      </c>
      <c r="B4" s="24"/>
      <c r="C4" s="24"/>
      <c r="D4" s="24"/>
      <c r="E4" s="25"/>
      <c r="F4" s="72" t="s">
        <v>60</v>
      </c>
      <c r="G4" s="98" t="s">
        <v>61</v>
      </c>
      <c r="H4" s="95" t="s">
        <v>62</v>
      </c>
      <c r="I4" s="96"/>
      <c r="J4" s="102"/>
      <c r="K4" s="72" t="s">
        <v>63</v>
      </c>
      <c r="L4" s="30"/>
      <c r="M4" s="177" t="s">
        <v>64</v>
      </c>
      <c r="N4" s="178" t="s">
        <v>65</v>
      </c>
      <c r="O4" s="179"/>
      <c r="P4" s="179"/>
      <c r="Q4" s="179"/>
      <c r="R4" s="188"/>
      <c r="S4" s="72" t="s">
        <v>66</v>
      </c>
      <c r="T4" s="30" t="s">
        <v>67</v>
      </c>
    </row>
    <row r="5" ht="20.1" customHeight="1" spans="1:20">
      <c r="A5" s="23" t="s">
        <v>68</v>
      </c>
      <c r="B5" s="24"/>
      <c r="C5" s="25"/>
      <c r="D5" s="97" t="s">
        <v>69</v>
      </c>
      <c r="E5" s="29" t="s">
        <v>70</v>
      </c>
      <c r="F5" s="30"/>
      <c r="G5" s="98"/>
      <c r="H5" s="175" t="s">
        <v>71</v>
      </c>
      <c r="I5" s="175" t="s">
        <v>72</v>
      </c>
      <c r="J5" s="175" t="s">
        <v>73</v>
      </c>
      <c r="K5" s="180" t="s">
        <v>74</v>
      </c>
      <c r="L5" s="30" t="s">
        <v>75</v>
      </c>
      <c r="M5" s="181"/>
      <c r="N5" s="182" t="s">
        <v>76</v>
      </c>
      <c r="O5" s="182" t="s">
        <v>77</v>
      </c>
      <c r="P5" s="182" t="s">
        <v>78</v>
      </c>
      <c r="Q5" s="182" t="s">
        <v>79</v>
      </c>
      <c r="R5" s="182" t="s">
        <v>80</v>
      </c>
      <c r="S5" s="30"/>
      <c r="T5" s="30"/>
    </row>
    <row r="6" ht="30.75" customHeight="1" spans="1:20">
      <c r="A6" s="32" t="s">
        <v>81</v>
      </c>
      <c r="B6" s="31" t="s">
        <v>82</v>
      </c>
      <c r="C6" s="33" t="s">
        <v>83</v>
      </c>
      <c r="D6" s="35"/>
      <c r="E6" s="35"/>
      <c r="F6" s="36"/>
      <c r="G6" s="101"/>
      <c r="H6" s="176"/>
      <c r="I6" s="176"/>
      <c r="J6" s="176"/>
      <c r="K6" s="183"/>
      <c r="L6" s="36"/>
      <c r="M6" s="184"/>
      <c r="N6" s="36"/>
      <c r="O6" s="36"/>
      <c r="P6" s="36"/>
      <c r="Q6" s="36"/>
      <c r="R6" s="36"/>
      <c r="S6" s="36"/>
      <c r="T6" s="36"/>
    </row>
    <row r="7" ht="20.1" customHeight="1" spans="1:20">
      <c r="A7" s="59" t="s">
        <v>20</v>
      </c>
      <c r="B7" s="59" t="s">
        <v>20</v>
      </c>
      <c r="C7" s="59" t="s">
        <v>20</v>
      </c>
      <c r="D7" s="59" t="s">
        <v>20</v>
      </c>
      <c r="E7" s="59" t="s">
        <v>60</v>
      </c>
      <c r="F7" s="61">
        <f t="shared" ref="F7:F16" si="0">SUM(G7,H7,I7,J7,K7,L7,M7,N7,S7,T7)</f>
        <v>5773631.82</v>
      </c>
      <c r="G7" s="62">
        <v>0</v>
      </c>
      <c r="H7" s="62">
        <v>5773631.82</v>
      </c>
      <c r="I7" s="62">
        <v>0</v>
      </c>
      <c r="J7" s="41">
        <v>0</v>
      </c>
      <c r="K7" s="185">
        <v>0</v>
      </c>
      <c r="L7" s="80">
        <v>0</v>
      </c>
      <c r="M7" s="186" t="s">
        <v>20</v>
      </c>
      <c r="N7" s="71">
        <f t="shared" ref="N7:N16" si="1">SUM(O7:R7)</f>
        <v>0</v>
      </c>
      <c r="O7" s="187">
        <v>0</v>
      </c>
      <c r="P7" s="80"/>
      <c r="Q7" s="80"/>
      <c r="R7" s="189"/>
      <c r="S7" s="190">
        <v>0</v>
      </c>
      <c r="T7" s="191"/>
    </row>
    <row r="8" ht="20.1" customHeight="1" spans="1:20">
      <c r="A8" s="59" t="s">
        <v>20</v>
      </c>
      <c r="B8" s="59" t="s">
        <v>20</v>
      </c>
      <c r="C8" s="59" t="s">
        <v>20</v>
      </c>
      <c r="D8" s="59" t="s">
        <v>84</v>
      </c>
      <c r="E8" s="59" t="s">
        <v>85</v>
      </c>
      <c r="F8" s="61">
        <f t="shared" si="0"/>
        <v>5773631.82</v>
      </c>
      <c r="G8" s="62">
        <v>0</v>
      </c>
      <c r="H8" s="62">
        <v>5773631.82</v>
      </c>
      <c r="I8" s="62">
        <v>0</v>
      </c>
      <c r="J8" s="41">
        <v>0</v>
      </c>
      <c r="K8" s="185">
        <v>0</v>
      </c>
      <c r="L8" s="80">
        <v>0</v>
      </c>
      <c r="M8" s="186" t="s">
        <v>20</v>
      </c>
      <c r="N8" s="71">
        <f t="shared" si="1"/>
        <v>0</v>
      </c>
      <c r="O8" s="187">
        <v>0</v>
      </c>
      <c r="P8" s="80"/>
      <c r="Q8" s="80"/>
      <c r="R8" s="189"/>
      <c r="S8" s="190">
        <v>0</v>
      </c>
      <c r="T8" s="191"/>
    </row>
    <row r="9" ht="20.1" customHeight="1" spans="1:20">
      <c r="A9" s="59" t="s">
        <v>86</v>
      </c>
      <c r="B9" s="59" t="s">
        <v>87</v>
      </c>
      <c r="C9" s="59" t="s">
        <v>88</v>
      </c>
      <c r="D9" s="59" t="s">
        <v>89</v>
      </c>
      <c r="E9" s="59" t="s">
        <v>90</v>
      </c>
      <c r="F9" s="61">
        <f t="shared" si="0"/>
        <v>2458068.99</v>
      </c>
      <c r="G9" s="62">
        <v>0</v>
      </c>
      <c r="H9" s="62">
        <v>2458068.99</v>
      </c>
      <c r="I9" s="62">
        <v>0</v>
      </c>
      <c r="J9" s="41">
        <v>0</v>
      </c>
      <c r="K9" s="185">
        <v>0</v>
      </c>
      <c r="L9" s="80">
        <v>0</v>
      </c>
      <c r="M9" s="186" t="s">
        <v>20</v>
      </c>
      <c r="N9" s="71">
        <f t="shared" si="1"/>
        <v>0</v>
      </c>
      <c r="O9" s="187">
        <v>0</v>
      </c>
      <c r="P9" s="80"/>
      <c r="Q9" s="80"/>
      <c r="R9" s="189"/>
      <c r="S9" s="190">
        <v>0</v>
      </c>
      <c r="T9" s="191"/>
    </row>
    <row r="10" ht="20.1" customHeight="1" spans="1:20">
      <c r="A10" s="59" t="s">
        <v>86</v>
      </c>
      <c r="B10" s="59" t="s">
        <v>87</v>
      </c>
      <c r="C10" s="59" t="s">
        <v>91</v>
      </c>
      <c r="D10" s="59" t="s">
        <v>89</v>
      </c>
      <c r="E10" s="59" t="s">
        <v>92</v>
      </c>
      <c r="F10" s="61">
        <f t="shared" si="0"/>
        <v>2012867</v>
      </c>
      <c r="G10" s="62">
        <v>0</v>
      </c>
      <c r="H10" s="62">
        <v>2012867</v>
      </c>
      <c r="I10" s="62">
        <v>0</v>
      </c>
      <c r="J10" s="41">
        <v>0</v>
      </c>
      <c r="K10" s="185">
        <v>0</v>
      </c>
      <c r="L10" s="80">
        <v>0</v>
      </c>
      <c r="M10" s="186" t="s">
        <v>20</v>
      </c>
      <c r="N10" s="71">
        <f t="shared" si="1"/>
        <v>0</v>
      </c>
      <c r="O10" s="187">
        <v>0</v>
      </c>
      <c r="P10" s="80"/>
      <c r="Q10" s="80"/>
      <c r="R10" s="189"/>
      <c r="S10" s="190">
        <v>0</v>
      </c>
      <c r="T10" s="191"/>
    </row>
    <row r="11" ht="20.1" customHeight="1" spans="1:20">
      <c r="A11" s="59" t="s">
        <v>93</v>
      </c>
      <c r="B11" s="59" t="s">
        <v>94</v>
      </c>
      <c r="C11" s="59" t="s">
        <v>88</v>
      </c>
      <c r="D11" s="59" t="s">
        <v>89</v>
      </c>
      <c r="E11" s="59" t="s">
        <v>95</v>
      </c>
      <c r="F11" s="61">
        <f t="shared" si="0"/>
        <v>25085.08</v>
      </c>
      <c r="G11" s="62">
        <v>0</v>
      </c>
      <c r="H11" s="62">
        <v>25085.08</v>
      </c>
      <c r="I11" s="62">
        <v>0</v>
      </c>
      <c r="J11" s="41">
        <v>0</v>
      </c>
      <c r="K11" s="185">
        <v>0</v>
      </c>
      <c r="L11" s="80">
        <v>0</v>
      </c>
      <c r="M11" s="186" t="s">
        <v>20</v>
      </c>
      <c r="N11" s="71">
        <f t="shared" si="1"/>
        <v>0</v>
      </c>
      <c r="O11" s="187">
        <v>0</v>
      </c>
      <c r="P11" s="80"/>
      <c r="Q11" s="80"/>
      <c r="R11" s="189"/>
      <c r="S11" s="190">
        <v>0</v>
      </c>
      <c r="T11" s="191"/>
    </row>
    <row r="12" ht="20.1" customHeight="1" spans="1:20">
      <c r="A12" s="59" t="s">
        <v>93</v>
      </c>
      <c r="B12" s="59" t="s">
        <v>94</v>
      </c>
      <c r="C12" s="59" t="s">
        <v>94</v>
      </c>
      <c r="D12" s="59" t="s">
        <v>89</v>
      </c>
      <c r="E12" s="59" t="s">
        <v>96</v>
      </c>
      <c r="F12" s="61">
        <f t="shared" si="0"/>
        <v>546659.75</v>
      </c>
      <c r="G12" s="62">
        <v>0</v>
      </c>
      <c r="H12" s="62">
        <v>546659.75</v>
      </c>
      <c r="I12" s="62">
        <v>0</v>
      </c>
      <c r="J12" s="41">
        <v>0</v>
      </c>
      <c r="K12" s="185">
        <v>0</v>
      </c>
      <c r="L12" s="80">
        <v>0</v>
      </c>
      <c r="M12" s="186" t="s">
        <v>20</v>
      </c>
      <c r="N12" s="71">
        <f t="shared" si="1"/>
        <v>0</v>
      </c>
      <c r="O12" s="187">
        <v>0</v>
      </c>
      <c r="P12" s="80"/>
      <c r="Q12" s="80"/>
      <c r="R12" s="189"/>
      <c r="S12" s="190">
        <v>0</v>
      </c>
      <c r="T12" s="191"/>
    </row>
    <row r="13" ht="20.1" customHeight="1" spans="1:20">
      <c r="A13" s="59" t="s">
        <v>97</v>
      </c>
      <c r="B13" s="59" t="s">
        <v>98</v>
      </c>
      <c r="C13" s="59" t="s">
        <v>88</v>
      </c>
      <c r="D13" s="59" t="s">
        <v>89</v>
      </c>
      <c r="E13" s="59" t="s">
        <v>99</v>
      </c>
      <c r="F13" s="61">
        <f t="shared" si="0"/>
        <v>120407.25</v>
      </c>
      <c r="G13" s="62">
        <v>0</v>
      </c>
      <c r="H13" s="62">
        <v>120407.25</v>
      </c>
      <c r="I13" s="62">
        <v>0</v>
      </c>
      <c r="J13" s="41">
        <v>0</v>
      </c>
      <c r="K13" s="185">
        <v>0</v>
      </c>
      <c r="L13" s="80">
        <v>0</v>
      </c>
      <c r="M13" s="186" t="s">
        <v>20</v>
      </c>
      <c r="N13" s="71">
        <f t="shared" si="1"/>
        <v>0</v>
      </c>
      <c r="O13" s="187">
        <v>0</v>
      </c>
      <c r="P13" s="80"/>
      <c r="Q13" s="80"/>
      <c r="R13" s="189"/>
      <c r="S13" s="190">
        <v>0</v>
      </c>
      <c r="T13" s="191"/>
    </row>
    <row r="14" ht="20.1" customHeight="1" spans="1:20">
      <c r="A14" s="59" t="s">
        <v>97</v>
      </c>
      <c r="B14" s="59" t="s">
        <v>98</v>
      </c>
      <c r="C14" s="59" t="s">
        <v>100</v>
      </c>
      <c r="D14" s="59" t="s">
        <v>89</v>
      </c>
      <c r="E14" s="59" t="s">
        <v>101</v>
      </c>
      <c r="F14" s="61">
        <f t="shared" si="0"/>
        <v>141683</v>
      </c>
      <c r="G14" s="62">
        <v>0</v>
      </c>
      <c r="H14" s="62">
        <v>141683</v>
      </c>
      <c r="I14" s="62">
        <v>0</v>
      </c>
      <c r="J14" s="41">
        <v>0</v>
      </c>
      <c r="K14" s="185">
        <v>0</v>
      </c>
      <c r="L14" s="80">
        <v>0</v>
      </c>
      <c r="M14" s="186" t="s">
        <v>20</v>
      </c>
      <c r="N14" s="71">
        <f t="shared" si="1"/>
        <v>0</v>
      </c>
      <c r="O14" s="187">
        <v>0</v>
      </c>
      <c r="P14" s="80"/>
      <c r="Q14" s="80"/>
      <c r="R14" s="189"/>
      <c r="S14" s="190">
        <v>0</v>
      </c>
      <c r="T14" s="191"/>
    </row>
    <row r="15" ht="20.1" customHeight="1" spans="1:20">
      <c r="A15" s="59" t="s">
        <v>97</v>
      </c>
      <c r="B15" s="59" t="s">
        <v>98</v>
      </c>
      <c r="C15" s="59" t="s">
        <v>87</v>
      </c>
      <c r="D15" s="59" t="s">
        <v>89</v>
      </c>
      <c r="E15" s="59" t="s">
        <v>102</v>
      </c>
      <c r="F15" s="61">
        <f t="shared" si="0"/>
        <v>34402.17</v>
      </c>
      <c r="G15" s="62">
        <v>0</v>
      </c>
      <c r="H15" s="62">
        <v>34402.17</v>
      </c>
      <c r="I15" s="62">
        <v>0</v>
      </c>
      <c r="J15" s="41">
        <v>0</v>
      </c>
      <c r="K15" s="185">
        <v>0</v>
      </c>
      <c r="L15" s="80">
        <v>0</v>
      </c>
      <c r="M15" s="186" t="s">
        <v>20</v>
      </c>
      <c r="N15" s="71">
        <f t="shared" si="1"/>
        <v>0</v>
      </c>
      <c r="O15" s="187">
        <v>0</v>
      </c>
      <c r="P15" s="80"/>
      <c r="Q15" s="80"/>
      <c r="R15" s="189"/>
      <c r="S15" s="190">
        <v>0</v>
      </c>
      <c r="T15" s="191"/>
    </row>
    <row r="16" ht="20.1" customHeight="1" spans="1:20">
      <c r="A16" s="59" t="s">
        <v>103</v>
      </c>
      <c r="B16" s="59" t="s">
        <v>100</v>
      </c>
      <c r="C16" s="59" t="s">
        <v>88</v>
      </c>
      <c r="D16" s="59" t="s">
        <v>89</v>
      </c>
      <c r="E16" s="59" t="s">
        <v>104</v>
      </c>
      <c r="F16" s="61">
        <f t="shared" si="0"/>
        <v>434458.58</v>
      </c>
      <c r="G16" s="62">
        <v>0</v>
      </c>
      <c r="H16" s="62">
        <v>434458.58</v>
      </c>
      <c r="I16" s="62">
        <v>0</v>
      </c>
      <c r="J16" s="41">
        <v>0</v>
      </c>
      <c r="K16" s="185">
        <v>0</v>
      </c>
      <c r="L16" s="80">
        <v>0</v>
      </c>
      <c r="M16" s="186" t="s">
        <v>20</v>
      </c>
      <c r="N16" s="71">
        <f t="shared" si="1"/>
        <v>0</v>
      </c>
      <c r="O16" s="187">
        <v>0</v>
      </c>
      <c r="P16" s="80"/>
      <c r="Q16" s="80"/>
      <c r="R16" s="189"/>
      <c r="S16" s="190">
        <v>0</v>
      </c>
      <c r="T16" s="191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A1" sqref="A1"/>
    </sheetView>
  </sheetViews>
  <sheetFormatPr defaultColWidth="11.25" defaultRowHeight="10.8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42"/>
      <c r="B1" s="154"/>
      <c r="C1" s="154"/>
      <c r="D1" s="154"/>
      <c r="E1" s="154"/>
      <c r="F1" s="154"/>
      <c r="G1" s="154"/>
      <c r="H1" s="154"/>
      <c r="I1" s="154"/>
      <c r="J1" s="171" t="s">
        <v>105</v>
      </c>
    </row>
    <row r="2" ht="20.1" customHeight="1" spans="1:10">
      <c r="A2" s="18" t="s">
        <v>106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0">
      <c r="A3" s="104" t="s">
        <v>5</v>
      </c>
      <c r="B3" s="105"/>
      <c r="C3" s="105"/>
      <c r="D3" s="105"/>
      <c r="E3" s="105"/>
      <c r="F3" s="155"/>
      <c r="G3" s="155"/>
      <c r="H3" s="155"/>
      <c r="I3" s="155"/>
      <c r="J3" s="22" t="s">
        <v>6</v>
      </c>
    </row>
    <row r="4" ht="20.1" customHeight="1" spans="1:10">
      <c r="A4" s="106" t="s">
        <v>59</v>
      </c>
      <c r="B4" s="108"/>
      <c r="C4" s="108"/>
      <c r="D4" s="108"/>
      <c r="E4" s="107"/>
      <c r="F4" s="156" t="s">
        <v>60</v>
      </c>
      <c r="G4" s="157" t="s">
        <v>107</v>
      </c>
      <c r="H4" s="158" t="s">
        <v>108</v>
      </c>
      <c r="I4" s="158" t="s">
        <v>109</v>
      </c>
      <c r="J4" s="163" t="s">
        <v>110</v>
      </c>
    </row>
    <row r="5" ht="20.1" customHeight="1" spans="1:10">
      <c r="A5" s="106" t="s">
        <v>68</v>
      </c>
      <c r="B5" s="108"/>
      <c r="C5" s="107"/>
      <c r="D5" s="159" t="s">
        <v>69</v>
      </c>
      <c r="E5" s="160" t="s">
        <v>111</v>
      </c>
      <c r="F5" s="157"/>
      <c r="G5" s="157"/>
      <c r="H5" s="158"/>
      <c r="I5" s="158"/>
      <c r="J5" s="163"/>
    </row>
    <row r="6" ht="15" customHeight="1" spans="1:10">
      <c r="A6" s="161" t="s">
        <v>81</v>
      </c>
      <c r="B6" s="161" t="s">
        <v>82</v>
      </c>
      <c r="C6" s="162" t="s">
        <v>83</v>
      </c>
      <c r="D6" s="163"/>
      <c r="E6" s="164"/>
      <c r="F6" s="165"/>
      <c r="G6" s="165"/>
      <c r="H6" s="166"/>
      <c r="I6" s="166"/>
      <c r="J6" s="172"/>
    </row>
    <row r="7" ht="20.1" customHeight="1" spans="1:10">
      <c r="A7" s="167" t="s">
        <v>20</v>
      </c>
      <c r="B7" s="167" t="s">
        <v>20</v>
      </c>
      <c r="C7" s="167" t="s">
        <v>20</v>
      </c>
      <c r="D7" s="168" t="s">
        <v>20</v>
      </c>
      <c r="E7" s="168" t="s">
        <v>60</v>
      </c>
      <c r="F7" s="169">
        <f t="shared" ref="F7:F16" si="0">SUM(G7:J7)</f>
        <v>5773631.82</v>
      </c>
      <c r="G7" s="170">
        <v>5773631.82</v>
      </c>
      <c r="H7" s="170">
        <v>0</v>
      </c>
      <c r="I7" s="170"/>
      <c r="J7" s="173"/>
    </row>
    <row r="8" ht="20.1" customHeight="1" spans="1:10">
      <c r="A8" s="167" t="s">
        <v>20</v>
      </c>
      <c r="B8" s="167" t="s">
        <v>20</v>
      </c>
      <c r="C8" s="167" t="s">
        <v>20</v>
      </c>
      <c r="D8" s="168" t="s">
        <v>84</v>
      </c>
      <c r="E8" s="168" t="s">
        <v>85</v>
      </c>
      <c r="F8" s="169">
        <f t="shared" si="0"/>
        <v>5773631.82</v>
      </c>
      <c r="G8" s="170">
        <v>5773631.82</v>
      </c>
      <c r="H8" s="170">
        <v>0</v>
      </c>
      <c r="I8" s="170"/>
      <c r="J8" s="173"/>
    </row>
    <row r="9" ht="20.1" customHeight="1" spans="1:10">
      <c r="A9" s="167" t="s">
        <v>86</v>
      </c>
      <c r="B9" s="167" t="s">
        <v>87</v>
      </c>
      <c r="C9" s="167" t="s">
        <v>88</v>
      </c>
      <c r="D9" s="168" t="s">
        <v>89</v>
      </c>
      <c r="E9" s="168" t="s">
        <v>90</v>
      </c>
      <c r="F9" s="169">
        <f t="shared" si="0"/>
        <v>2458068.99</v>
      </c>
      <c r="G9" s="170">
        <v>2458068.99</v>
      </c>
      <c r="H9" s="170">
        <v>0</v>
      </c>
      <c r="I9" s="170"/>
      <c r="J9" s="173"/>
    </row>
    <row r="10" ht="20.1" customHeight="1" spans="1:10">
      <c r="A10" s="167" t="s">
        <v>86</v>
      </c>
      <c r="B10" s="167" t="s">
        <v>87</v>
      </c>
      <c r="C10" s="167" t="s">
        <v>91</v>
      </c>
      <c r="D10" s="168" t="s">
        <v>89</v>
      </c>
      <c r="E10" s="168" t="s">
        <v>92</v>
      </c>
      <c r="F10" s="169">
        <f t="shared" si="0"/>
        <v>2012867</v>
      </c>
      <c r="G10" s="170">
        <v>2012867</v>
      </c>
      <c r="H10" s="170">
        <v>0</v>
      </c>
      <c r="I10" s="170"/>
      <c r="J10" s="173"/>
    </row>
    <row r="11" ht="20.1" customHeight="1" spans="1:10">
      <c r="A11" s="167" t="s">
        <v>93</v>
      </c>
      <c r="B11" s="167" t="s">
        <v>94</v>
      </c>
      <c r="C11" s="167" t="s">
        <v>88</v>
      </c>
      <c r="D11" s="168" t="s">
        <v>89</v>
      </c>
      <c r="E11" s="168" t="s">
        <v>95</v>
      </c>
      <c r="F11" s="169">
        <f t="shared" si="0"/>
        <v>25085.08</v>
      </c>
      <c r="G11" s="170">
        <v>25085.08</v>
      </c>
      <c r="H11" s="170">
        <v>0</v>
      </c>
      <c r="I11" s="170"/>
      <c r="J11" s="173"/>
    </row>
    <row r="12" ht="20.1" customHeight="1" spans="1:10">
      <c r="A12" s="167" t="s">
        <v>93</v>
      </c>
      <c r="B12" s="167" t="s">
        <v>94</v>
      </c>
      <c r="C12" s="167" t="s">
        <v>94</v>
      </c>
      <c r="D12" s="168" t="s">
        <v>89</v>
      </c>
      <c r="E12" s="168" t="s">
        <v>96</v>
      </c>
      <c r="F12" s="169">
        <f t="shared" si="0"/>
        <v>546659.75</v>
      </c>
      <c r="G12" s="170">
        <v>546659.75</v>
      </c>
      <c r="H12" s="170">
        <v>0</v>
      </c>
      <c r="I12" s="170"/>
      <c r="J12" s="173"/>
    </row>
    <row r="13" ht="20.1" customHeight="1" spans="1:10">
      <c r="A13" s="167" t="s">
        <v>97</v>
      </c>
      <c r="B13" s="167" t="s">
        <v>98</v>
      </c>
      <c r="C13" s="167" t="s">
        <v>88</v>
      </c>
      <c r="D13" s="168" t="s">
        <v>89</v>
      </c>
      <c r="E13" s="168" t="s">
        <v>99</v>
      </c>
      <c r="F13" s="169">
        <f t="shared" si="0"/>
        <v>120407.25</v>
      </c>
      <c r="G13" s="170">
        <v>120407.25</v>
      </c>
      <c r="H13" s="170">
        <v>0</v>
      </c>
      <c r="I13" s="170"/>
      <c r="J13" s="173"/>
    </row>
    <row r="14" ht="20.1" customHeight="1" spans="1:10">
      <c r="A14" s="167" t="s">
        <v>97</v>
      </c>
      <c r="B14" s="167" t="s">
        <v>98</v>
      </c>
      <c r="C14" s="167" t="s">
        <v>100</v>
      </c>
      <c r="D14" s="168" t="s">
        <v>89</v>
      </c>
      <c r="E14" s="168" t="s">
        <v>101</v>
      </c>
      <c r="F14" s="169">
        <f t="shared" si="0"/>
        <v>141683</v>
      </c>
      <c r="G14" s="170">
        <v>141683</v>
      </c>
      <c r="H14" s="170">
        <v>0</v>
      </c>
      <c r="I14" s="170"/>
      <c r="J14" s="173"/>
    </row>
    <row r="15" ht="20.1" customHeight="1" spans="1:10">
      <c r="A15" s="167" t="s">
        <v>97</v>
      </c>
      <c r="B15" s="167" t="s">
        <v>98</v>
      </c>
      <c r="C15" s="167" t="s">
        <v>87</v>
      </c>
      <c r="D15" s="168" t="s">
        <v>89</v>
      </c>
      <c r="E15" s="168" t="s">
        <v>102</v>
      </c>
      <c r="F15" s="169">
        <f t="shared" si="0"/>
        <v>34402.17</v>
      </c>
      <c r="G15" s="170">
        <v>34402.17</v>
      </c>
      <c r="H15" s="170">
        <v>0</v>
      </c>
      <c r="I15" s="170"/>
      <c r="J15" s="173"/>
    </row>
    <row r="16" ht="20.1" customHeight="1" spans="1:10">
      <c r="A16" s="167" t="s">
        <v>103</v>
      </c>
      <c r="B16" s="167" t="s">
        <v>100</v>
      </c>
      <c r="C16" s="167" t="s">
        <v>88</v>
      </c>
      <c r="D16" s="168" t="s">
        <v>89</v>
      </c>
      <c r="E16" s="168" t="s">
        <v>104</v>
      </c>
      <c r="F16" s="169">
        <f t="shared" si="0"/>
        <v>434458.58</v>
      </c>
      <c r="G16" s="170">
        <v>434458.58</v>
      </c>
      <c r="H16" s="170">
        <v>0</v>
      </c>
      <c r="I16" s="170"/>
      <c r="J16" s="173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103"/>
      <c r="B1" s="103"/>
      <c r="C1" s="103"/>
      <c r="D1" s="103"/>
      <c r="E1" s="103"/>
      <c r="F1" s="103"/>
      <c r="G1" s="103"/>
      <c r="H1" s="22" t="s">
        <v>112</v>
      </c>
    </row>
    <row r="2" ht="20.25" customHeight="1" spans="1:8">
      <c r="A2" s="18" t="s">
        <v>113</v>
      </c>
      <c r="B2" s="18"/>
      <c r="C2" s="18"/>
      <c r="D2" s="18"/>
      <c r="E2" s="18"/>
      <c r="F2" s="18"/>
      <c r="G2" s="18"/>
      <c r="H2" s="18"/>
    </row>
    <row r="3" ht="20.25" customHeight="1" spans="1:8">
      <c r="A3" s="104" t="s">
        <v>5</v>
      </c>
      <c r="B3" s="105"/>
      <c r="C3" s="42"/>
      <c r="D3" s="42"/>
      <c r="E3" s="42"/>
      <c r="F3" s="42"/>
      <c r="G3" s="42"/>
      <c r="H3" s="22" t="s">
        <v>6</v>
      </c>
    </row>
    <row r="4" ht="20.25" customHeight="1" spans="1:8">
      <c r="A4" s="106" t="s">
        <v>7</v>
      </c>
      <c r="B4" s="107"/>
      <c r="C4" s="106" t="s">
        <v>8</v>
      </c>
      <c r="D4" s="108"/>
      <c r="E4" s="108"/>
      <c r="F4" s="108"/>
      <c r="G4" s="108"/>
      <c r="H4" s="107"/>
    </row>
    <row r="5" ht="34.5" customHeight="1" spans="1:8">
      <c r="A5" s="109" t="s">
        <v>9</v>
      </c>
      <c r="B5" s="110" t="s">
        <v>10</v>
      </c>
      <c r="C5" s="109" t="s">
        <v>9</v>
      </c>
      <c r="D5" s="111" t="s">
        <v>60</v>
      </c>
      <c r="E5" s="110" t="s">
        <v>114</v>
      </c>
      <c r="F5" s="112" t="s">
        <v>115</v>
      </c>
      <c r="G5" s="111" t="s">
        <v>116</v>
      </c>
      <c r="H5" s="113" t="s">
        <v>117</v>
      </c>
    </row>
    <row r="6" ht="20.25" customHeight="1" spans="1:8">
      <c r="A6" s="114" t="s">
        <v>118</v>
      </c>
      <c r="B6" s="115">
        <f>SUM(B7:B9)</f>
        <v>5773631.82</v>
      </c>
      <c r="C6" s="116" t="s">
        <v>119</v>
      </c>
      <c r="D6" s="117">
        <f>SUM(E6,F6,G6,H6)</f>
        <v>5773631.82</v>
      </c>
      <c r="E6" s="117">
        <f>SUM(E7:E34)</f>
        <v>5773631.82</v>
      </c>
      <c r="F6" s="117">
        <f>SUM(F7:F34)</f>
        <v>0</v>
      </c>
      <c r="G6" s="117">
        <f>SUM(G7:G34)</f>
        <v>0</v>
      </c>
      <c r="H6" s="117">
        <f>SUM(H7:H34)</f>
        <v>0</v>
      </c>
    </row>
    <row r="7" ht="20.25" customHeight="1" spans="1:8">
      <c r="A7" s="114" t="s">
        <v>120</v>
      </c>
      <c r="B7" s="117">
        <v>5773631.82</v>
      </c>
      <c r="C7" s="116" t="s">
        <v>121</v>
      </c>
      <c r="D7" s="118">
        <f t="shared" ref="D7:D35" si="0">SUM(E7:H7)</f>
        <v>4470935.99</v>
      </c>
      <c r="E7" s="117">
        <v>4470935.99</v>
      </c>
      <c r="F7" s="117">
        <v>0</v>
      </c>
      <c r="G7" s="119">
        <v>0</v>
      </c>
      <c r="H7" s="117">
        <v>0</v>
      </c>
    </row>
    <row r="8" ht="20.25" customHeight="1" spans="1:8">
      <c r="A8" s="114" t="s">
        <v>122</v>
      </c>
      <c r="B8" s="120">
        <v>0</v>
      </c>
      <c r="C8" s="116" t="s">
        <v>123</v>
      </c>
      <c r="D8" s="118">
        <f t="shared" si="0"/>
        <v>0</v>
      </c>
      <c r="E8" s="120">
        <v>0</v>
      </c>
      <c r="F8" s="120">
        <v>0</v>
      </c>
      <c r="G8" s="119">
        <v>0</v>
      </c>
      <c r="H8" s="120">
        <v>0</v>
      </c>
    </row>
    <row r="9" ht="20.25" customHeight="1" spans="1:8">
      <c r="A9" s="114" t="s">
        <v>124</v>
      </c>
      <c r="B9" s="121">
        <v>0</v>
      </c>
      <c r="C9" s="116" t="s">
        <v>125</v>
      </c>
      <c r="D9" s="118">
        <f t="shared" si="0"/>
        <v>0</v>
      </c>
      <c r="E9" s="120">
        <v>0</v>
      </c>
      <c r="F9" s="120">
        <v>0</v>
      </c>
      <c r="G9" s="119">
        <v>0</v>
      </c>
      <c r="H9" s="120">
        <v>0</v>
      </c>
    </row>
    <row r="10" ht="20.25" customHeight="1" spans="1:8">
      <c r="A10" s="114" t="s">
        <v>126</v>
      </c>
      <c r="B10" s="122">
        <f>SUM(B11:B14)</f>
        <v>0</v>
      </c>
      <c r="C10" s="116" t="s">
        <v>127</v>
      </c>
      <c r="D10" s="118">
        <f t="shared" si="0"/>
        <v>0</v>
      </c>
      <c r="E10" s="120">
        <v>0</v>
      </c>
      <c r="F10" s="120">
        <v>0</v>
      </c>
      <c r="G10" s="119">
        <v>0</v>
      </c>
      <c r="H10" s="120">
        <v>0</v>
      </c>
    </row>
    <row r="11" ht="20.25" customHeight="1" spans="1:8">
      <c r="A11" s="114" t="s">
        <v>120</v>
      </c>
      <c r="B11" s="120">
        <v>0</v>
      </c>
      <c r="C11" s="116" t="s">
        <v>128</v>
      </c>
      <c r="D11" s="118">
        <f t="shared" si="0"/>
        <v>0</v>
      </c>
      <c r="E11" s="120">
        <v>0</v>
      </c>
      <c r="F11" s="120">
        <v>0</v>
      </c>
      <c r="G11" s="119">
        <v>0</v>
      </c>
      <c r="H11" s="120">
        <v>0</v>
      </c>
    </row>
    <row r="12" ht="20.25" customHeight="1" spans="1:8">
      <c r="A12" s="114" t="s">
        <v>122</v>
      </c>
      <c r="B12" s="120">
        <v>0</v>
      </c>
      <c r="C12" s="116" t="s">
        <v>129</v>
      </c>
      <c r="D12" s="118">
        <f t="shared" si="0"/>
        <v>0</v>
      </c>
      <c r="E12" s="120">
        <v>0</v>
      </c>
      <c r="F12" s="120">
        <v>0</v>
      </c>
      <c r="G12" s="119">
        <v>0</v>
      </c>
      <c r="H12" s="120">
        <v>0</v>
      </c>
    </row>
    <row r="13" ht="20.25" customHeight="1" spans="1:8">
      <c r="A13" s="114" t="s">
        <v>124</v>
      </c>
      <c r="B13" s="120">
        <v>0</v>
      </c>
      <c r="C13" s="116" t="s">
        <v>130</v>
      </c>
      <c r="D13" s="118">
        <f t="shared" si="0"/>
        <v>0</v>
      </c>
      <c r="E13" s="120">
        <v>0</v>
      </c>
      <c r="F13" s="120">
        <v>0</v>
      </c>
      <c r="G13" s="119">
        <v>0</v>
      </c>
      <c r="H13" s="120">
        <v>0</v>
      </c>
    </row>
    <row r="14" ht="20.25" customHeight="1" spans="1:8">
      <c r="A14" s="114" t="s">
        <v>131</v>
      </c>
      <c r="B14" s="121"/>
      <c r="C14" s="116" t="s">
        <v>132</v>
      </c>
      <c r="D14" s="118">
        <f t="shared" si="0"/>
        <v>571744.83</v>
      </c>
      <c r="E14" s="120">
        <v>571744.83</v>
      </c>
      <c r="F14" s="120">
        <v>0</v>
      </c>
      <c r="G14" s="119">
        <v>0</v>
      </c>
      <c r="H14" s="120">
        <v>0</v>
      </c>
    </row>
    <row r="15" ht="20.25" customHeight="1" spans="1:8">
      <c r="A15" s="123"/>
      <c r="B15" s="124"/>
      <c r="C15" s="125" t="s">
        <v>133</v>
      </c>
      <c r="D15" s="118">
        <f t="shared" si="0"/>
        <v>0</v>
      </c>
      <c r="E15" s="120">
        <v>0</v>
      </c>
      <c r="F15" s="120">
        <v>0</v>
      </c>
      <c r="G15" s="119">
        <v>0</v>
      </c>
      <c r="H15" s="120">
        <v>0</v>
      </c>
    </row>
    <row r="16" ht="20.25" customHeight="1" spans="1:8">
      <c r="A16" s="123"/>
      <c r="B16" s="121"/>
      <c r="C16" s="125" t="s">
        <v>134</v>
      </c>
      <c r="D16" s="118">
        <f t="shared" si="0"/>
        <v>296492.42</v>
      </c>
      <c r="E16" s="120">
        <v>296492.42</v>
      </c>
      <c r="F16" s="120">
        <v>0</v>
      </c>
      <c r="G16" s="119">
        <v>0</v>
      </c>
      <c r="H16" s="120">
        <v>0</v>
      </c>
    </row>
    <row r="17" ht="20.25" customHeight="1" spans="1:8">
      <c r="A17" s="123"/>
      <c r="B17" s="121"/>
      <c r="C17" s="125" t="s">
        <v>135</v>
      </c>
      <c r="D17" s="118">
        <f t="shared" si="0"/>
        <v>0</v>
      </c>
      <c r="E17" s="120">
        <v>0</v>
      </c>
      <c r="F17" s="120">
        <v>0</v>
      </c>
      <c r="G17" s="119">
        <v>0</v>
      </c>
      <c r="H17" s="120">
        <v>0</v>
      </c>
    </row>
    <row r="18" ht="20.25" customHeight="1" spans="1:8">
      <c r="A18" s="123"/>
      <c r="B18" s="121"/>
      <c r="C18" s="125" t="s">
        <v>136</v>
      </c>
      <c r="D18" s="118">
        <f t="shared" si="0"/>
        <v>0</v>
      </c>
      <c r="E18" s="120">
        <v>0</v>
      </c>
      <c r="F18" s="120">
        <v>0</v>
      </c>
      <c r="G18" s="119">
        <v>0</v>
      </c>
      <c r="H18" s="120">
        <v>0</v>
      </c>
    </row>
    <row r="19" ht="20.25" customHeight="1" spans="1:8">
      <c r="A19" s="123"/>
      <c r="B19" s="121"/>
      <c r="C19" s="125" t="s">
        <v>137</v>
      </c>
      <c r="D19" s="118">
        <f t="shared" si="0"/>
        <v>0</v>
      </c>
      <c r="E19" s="120">
        <v>0</v>
      </c>
      <c r="F19" s="120">
        <v>0</v>
      </c>
      <c r="G19" s="119">
        <v>0</v>
      </c>
      <c r="H19" s="120">
        <v>0</v>
      </c>
    </row>
    <row r="20" ht="20.25" customHeight="1" spans="1:8">
      <c r="A20" s="123"/>
      <c r="B20" s="121"/>
      <c r="C20" s="125" t="s">
        <v>138</v>
      </c>
      <c r="D20" s="118">
        <f t="shared" si="0"/>
        <v>0</v>
      </c>
      <c r="E20" s="120">
        <v>0</v>
      </c>
      <c r="F20" s="120">
        <v>0</v>
      </c>
      <c r="G20" s="119">
        <v>0</v>
      </c>
      <c r="H20" s="120">
        <v>0</v>
      </c>
    </row>
    <row r="21" ht="20.25" customHeight="1" spans="1:8">
      <c r="A21" s="123"/>
      <c r="B21" s="121"/>
      <c r="C21" s="125" t="s">
        <v>139</v>
      </c>
      <c r="D21" s="118">
        <f t="shared" si="0"/>
        <v>0</v>
      </c>
      <c r="E21" s="120">
        <v>0</v>
      </c>
      <c r="F21" s="120">
        <v>0</v>
      </c>
      <c r="G21" s="119">
        <v>0</v>
      </c>
      <c r="H21" s="120">
        <v>0</v>
      </c>
    </row>
    <row r="22" ht="20.25" customHeight="1" spans="1:8">
      <c r="A22" s="123"/>
      <c r="B22" s="121"/>
      <c r="C22" s="125" t="s">
        <v>140</v>
      </c>
      <c r="D22" s="118">
        <f t="shared" si="0"/>
        <v>0</v>
      </c>
      <c r="E22" s="120">
        <v>0</v>
      </c>
      <c r="F22" s="120">
        <v>0</v>
      </c>
      <c r="G22" s="119">
        <v>0</v>
      </c>
      <c r="H22" s="120">
        <v>0</v>
      </c>
    </row>
    <row r="23" ht="20.25" customHeight="1" spans="1:8">
      <c r="A23" s="123"/>
      <c r="B23" s="121"/>
      <c r="C23" s="125" t="s">
        <v>141</v>
      </c>
      <c r="D23" s="118">
        <f t="shared" si="0"/>
        <v>0</v>
      </c>
      <c r="E23" s="120">
        <v>0</v>
      </c>
      <c r="F23" s="120">
        <v>0</v>
      </c>
      <c r="G23" s="119">
        <v>0</v>
      </c>
      <c r="H23" s="120">
        <v>0</v>
      </c>
    </row>
    <row r="24" ht="20.25" customHeight="1" spans="1:8">
      <c r="A24" s="123"/>
      <c r="B24" s="121"/>
      <c r="C24" s="125" t="s">
        <v>142</v>
      </c>
      <c r="D24" s="118">
        <f t="shared" si="0"/>
        <v>0</v>
      </c>
      <c r="E24" s="120">
        <v>0</v>
      </c>
      <c r="F24" s="120">
        <v>0</v>
      </c>
      <c r="G24" s="119">
        <v>0</v>
      </c>
      <c r="H24" s="120">
        <v>0</v>
      </c>
    </row>
    <row r="25" ht="20.25" customHeight="1" spans="1:8">
      <c r="A25" s="123"/>
      <c r="B25" s="121"/>
      <c r="C25" s="125" t="s">
        <v>143</v>
      </c>
      <c r="D25" s="118">
        <f t="shared" si="0"/>
        <v>0</v>
      </c>
      <c r="E25" s="120">
        <v>0</v>
      </c>
      <c r="F25" s="120">
        <v>0</v>
      </c>
      <c r="G25" s="119">
        <v>0</v>
      </c>
      <c r="H25" s="120">
        <v>0</v>
      </c>
    </row>
    <row r="26" ht="20.25" customHeight="1" spans="1:8">
      <c r="A26" s="126"/>
      <c r="B26" s="121"/>
      <c r="C26" s="125" t="s">
        <v>144</v>
      </c>
      <c r="D26" s="118">
        <f t="shared" si="0"/>
        <v>434458.58</v>
      </c>
      <c r="E26" s="120">
        <v>434458.58</v>
      </c>
      <c r="F26" s="120">
        <v>0</v>
      </c>
      <c r="G26" s="119">
        <v>0</v>
      </c>
      <c r="H26" s="120">
        <v>0</v>
      </c>
    </row>
    <row r="27" ht="20.25" customHeight="1" spans="1:8">
      <c r="A27" s="126"/>
      <c r="B27" s="121"/>
      <c r="C27" s="125" t="s">
        <v>145</v>
      </c>
      <c r="D27" s="118">
        <f t="shared" si="0"/>
        <v>0</v>
      </c>
      <c r="E27" s="120">
        <v>0</v>
      </c>
      <c r="F27" s="120">
        <v>0</v>
      </c>
      <c r="G27" s="119">
        <v>0</v>
      </c>
      <c r="H27" s="120">
        <v>0</v>
      </c>
    </row>
    <row r="28" ht="20.25" customHeight="1" spans="1:8">
      <c r="A28" s="126"/>
      <c r="B28" s="121"/>
      <c r="C28" s="125" t="s">
        <v>146</v>
      </c>
      <c r="D28" s="118">
        <f t="shared" si="0"/>
        <v>0</v>
      </c>
      <c r="E28" s="120">
        <v>0</v>
      </c>
      <c r="F28" s="120">
        <v>0</v>
      </c>
      <c r="G28" s="119">
        <v>0</v>
      </c>
      <c r="H28" s="120">
        <v>0</v>
      </c>
    </row>
    <row r="29" ht="20.25" customHeight="1" spans="1:8">
      <c r="A29" s="126"/>
      <c r="B29" s="121"/>
      <c r="C29" s="125" t="s">
        <v>147</v>
      </c>
      <c r="D29" s="118">
        <f t="shared" si="0"/>
        <v>0</v>
      </c>
      <c r="E29" s="120">
        <v>0</v>
      </c>
      <c r="F29" s="120">
        <v>0</v>
      </c>
      <c r="G29" s="119">
        <v>0</v>
      </c>
      <c r="H29" s="120">
        <v>0</v>
      </c>
    </row>
    <row r="30" ht="20.25" customHeight="1" spans="1:8">
      <c r="A30" s="126"/>
      <c r="B30" s="121"/>
      <c r="C30" s="125" t="s">
        <v>148</v>
      </c>
      <c r="D30" s="118">
        <f t="shared" si="0"/>
        <v>0</v>
      </c>
      <c r="E30" s="120">
        <v>0</v>
      </c>
      <c r="F30" s="120">
        <v>0</v>
      </c>
      <c r="G30" s="119">
        <v>0</v>
      </c>
      <c r="H30" s="120">
        <v>0</v>
      </c>
    </row>
    <row r="31" ht="20.25" customHeight="1" spans="1:8">
      <c r="A31" s="126"/>
      <c r="B31" s="121"/>
      <c r="C31" s="125" t="s">
        <v>149</v>
      </c>
      <c r="D31" s="118">
        <f t="shared" si="0"/>
        <v>0</v>
      </c>
      <c r="E31" s="120">
        <v>0</v>
      </c>
      <c r="F31" s="120">
        <v>0</v>
      </c>
      <c r="G31" s="119">
        <v>0</v>
      </c>
      <c r="H31" s="120">
        <v>0</v>
      </c>
    </row>
    <row r="32" ht="20.25" customHeight="1" spans="1:8">
      <c r="A32" s="126"/>
      <c r="B32" s="121"/>
      <c r="C32" s="125" t="s">
        <v>150</v>
      </c>
      <c r="D32" s="118">
        <f t="shared" si="0"/>
        <v>0</v>
      </c>
      <c r="E32" s="120">
        <v>0</v>
      </c>
      <c r="F32" s="120">
        <v>0</v>
      </c>
      <c r="G32" s="119">
        <v>0</v>
      </c>
      <c r="H32" s="120">
        <v>0</v>
      </c>
    </row>
    <row r="33" ht="20.25" customHeight="1" spans="1:8">
      <c r="A33" s="126"/>
      <c r="B33" s="121"/>
      <c r="C33" s="125" t="s">
        <v>151</v>
      </c>
      <c r="D33" s="118">
        <f t="shared" si="0"/>
        <v>0</v>
      </c>
      <c r="E33" s="120">
        <v>0</v>
      </c>
      <c r="F33" s="120">
        <v>0</v>
      </c>
      <c r="G33" s="119">
        <v>0</v>
      </c>
      <c r="H33" s="120">
        <v>0</v>
      </c>
    </row>
    <row r="34" ht="20.25" customHeight="1" spans="1:8">
      <c r="A34" s="126"/>
      <c r="B34" s="121"/>
      <c r="C34" s="125" t="s">
        <v>152</v>
      </c>
      <c r="D34" s="118">
        <f t="shared" si="0"/>
        <v>0</v>
      </c>
      <c r="E34" s="127">
        <v>0</v>
      </c>
      <c r="F34" s="127">
        <v>0</v>
      </c>
      <c r="G34" s="128">
        <v>0</v>
      </c>
      <c r="H34" s="127">
        <v>0</v>
      </c>
    </row>
    <row r="35" ht="20.25" customHeight="1" spans="1:8">
      <c r="A35" s="129"/>
      <c r="B35" s="130"/>
      <c r="C35" s="125" t="s">
        <v>153</v>
      </c>
      <c r="D35" s="118">
        <f t="shared" si="0"/>
        <v>0</v>
      </c>
      <c r="E35" s="131">
        <v>0</v>
      </c>
      <c r="F35" s="131">
        <v>0</v>
      </c>
      <c r="G35" s="132">
        <v>0</v>
      </c>
      <c r="H35" s="133">
        <v>0</v>
      </c>
    </row>
    <row r="36" ht="20.25" customHeight="1" spans="1:8">
      <c r="A36" s="129"/>
      <c r="B36" s="130"/>
      <c r="C36" s="125" t="s">
        <v>154</v>
      </c>
      <c r="D36" s="134"/>
      <c r="E36" s="135">
        <v>0</v>
      </c>
      <c r="F36" s="135">
        <v>0</v>
      </c>
      <c r="G36" s="136">
        <v>0</v>
      </c>
      <c r="H36" s="137">
        <v>0</v>
      </c>
    </row>
    <row r="37" ht="20.25" customHeight="1" spans="1:8">
      <c r="A37" s="129"/>
      <c r="B37" s="130"/>
      <c r="C37" s="125"/>
      <c r="D37" s="134"/>
      <c r="E37" s="118"/>
      <c r="F37" s="118" t="s">
        <v>20</v>
      </c>
      <c r="G37" s="138"/>
      <c r="H37" s="138"/>
    </row>
    <row r="38" ht="20.25" customHeight="1" spans="1:8">
      <c r="A38" s="126"/>
      <c r="B38" s="121"/>
      <c r="C38" s="139" t="s">
        <v>155</v>
      </c>
      <c r="D38" s="118">
        <f>SUM(E38:H38)</f>
        <v>0</v>
      </c>
      <c r="E38" s="140"/>
      <c r="F38" s="140"/>
      <c r="G38" s="141" t="s">
        <v>20</v>
      </c>
      <c r="H38" s="142"/>
    </row>
    <row r="39" ht="20.25" customHeight="1" spans="1:8">
      <c r="A39" s="126"/>
      <c r="B39" s="143"/>
      <c r="C39" s="139"/>
      <c r="D39" s="118"/>
      <c r="E39" s="144"/>
      <c r="F39" s="144"/>
      <c r="G39" s="145" t="s">
        <v>20</v>
      </c>
      <c r="H39" s="146"/>
    </row>
    <row r="40" ht="20.25" customHeight="1" spans="1:8">
      <c r="A40" s="129" t="s">
        <v>55</v>
      </c>
      <c r="B40" s="147">
        <f>SUM(B6,B10)</f>
        <v>5773631.82</v>
      </c>
      <c r="C40" s="148" t="s">
        <v>56</v>
      </c>
      <c r="D40" s="118">
        <f>SUM(E40:H40)</f>
        <v>5773631.82</v>
      </c>
      <c r="E40" s="149">
        <f>SUM(E7:E38)</f>
        <v>5773631.82</v>
      </c>
      <c r="F40" s="149">
        <f>SUM(F7:F38)</f>
        <v>0</v>
      </c>
      <c r="G40" s="149">
        <f>SUM(G7:G38)</f>
        <v>0</v>
      </c>
      <c r="H40" s="150">
        <f>SUM(H7:H38)</f>
        <v>0</v>
      </c>
    </row>
    <row r="41" ht="20.25" customHeight="1" spans="1:8">
      <c r="A41" s="151"/>
      <c r="B41" s="152"/>
      <c r="C41" s="153"/>
      <c r="D41" s="153"/>
      <c r="E41" s="153"/>
      <c r="F41" s="153"/>
      <c r="G41" s="153" t="s">
        <v>20</v>
      </c>
      <c r="H41" s="103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workbookViewId="0">
      <selection activeCell="A1" sqref="A1"/>
    </sheetView>
  </sheetViews>
  <sheetFormatPr defaultColWidth="11.25" defaultRowHeight="10.8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156</v>
      </c>
    </row>
    <row r="2" s="92" customFormat="1" ht="20.1" customHeight="1" spans="1:35">
      <c r="A2" s="18" t="s">
        <v>157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65" t="s">
        <v>5</v>
      </c>
      <c r="B3" s="20"/>
      <c r="C3" s="20"/>
      <c r="D3" s="20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17" t="s">
        <v>6</v>
      </c>
    </row>
    <row r="4" ht="20.1" customHeight="1" spans="1:35">
      <c r="A4" s="23" t="s">
        <v>59</v>
      </c>
      <c r="B4" s="24"/>
      <c r="C4" s="93"/>
      <c r="D4" s="25"/>
      <c r="E4" s="94" t="s">
        <v>158</v>
      </c>
      <c r="F4" s="95" t="s">
        <v>159</v>
      </c>
      <c r="G4" s="96"/>
      <c r="H4" s="96"/>
      <c r="I4" s="96"/>
      <c r="J4" s="96"/>
      <c r="K4" s="96"/>
      <c r="L4" s="96"/>
      <c r="M4" s="96"/>
      <c r="N4" s="96"/>
      <c r="O4" s="102"/>
      <c r="P4" s="95" t="s">
        <v>160</v>
      </c>
      <c r="Q4" s="96"/>
      <c r="R4" s="96"/>
      <c r="S4" s="96"/>
      <c r="T4" s="96"/>
      <c r="U4" s="96"/>
      <c r="V4" s="96"/>
      <c r="W4" s="96"/>
      <c r="X4" s="96"/>
      <c r="Y4" s="102"/>
      <c r="Z4" s="95" t="s">
        <v>161</v>
      </c>
      <c r="AA4" s="96"/>
      <c r="AB4" s="96"/>
      <c r="AC4" s="96"/>
      <c r="AD4" s="96"/>
      <c r="AE4" s="96"/>
      <c r="AF4" s="96"/>
      <c r="AG4" s="96"/>
      <c r="AH4" s="96"/>
      <c r="AI4" s="102"/>
    </row>
    <row r="5" ht="21" customHeight="1" spans="1:35">
      <c r="A5" s="23" t="s">
        <v>68</v>
      </c>
      <c r="B5" s="24"/>
      <c r="C5" s="83" t="s">
        <v>69</v>
      </c>
      <c r="D5" s="97" t="s">
        <v>70</v>
      </c>
      <c r="E5" s="98"/>
      <c r="F5" s="83" t="s">
        <v>60</v>
      </c>
      <c r="G5" s="83" t="s">
        <v>162</v>
      </c>
      <c r="H5" s="83"/>
      <c r="I5" s="83"/>
      <c r="J5" s="83" t="s">
        <v>163</v>
      </c>
      <c r="K5" s="83"/>
      <c r="L5" s="83"/>
      <c r="M5" s="83" t="s">
        <v>164</v>
      </c>
      <c r="N5" s="83"/>
      <c r="O5" s="83"/>
      <c r="P5" s="83" t="s">
        <v>60</v>
      </c>
      <c r="Q5" s="83" t="s">
        <v>162</v>
      </c>
      <c r="R5" s="83"/>
      <c r="S5" s="83"/>
      <c r="T5" s="83" t="s">
        <v>163</v>
      </c>
      <c r="U5" s="83"/>
      <c r="V5" s="83"/>
      <c r="W5" s="83" t="s">
        <v>164</v>
      </c>
      <c r="X5" s="83"/>
      <c r="Y5" s="83"/>
      <c r="Z5" s="83" t="s">
        <v>60</v>
      </c>
      <c r="AA5" s="83" t="s">
        <v>162</v>
      </c>
      <c r="AB5" s="83"/>
      <c r="AC5" s="83"/>
      <c r="AD5" s="83" t="s">
        <v>163</v>
      </c>
      <c r="AE5" s="83"/>
      <c r="AF5" s="83"/>
      <c r="AG5" s="83" t="s">
        <v>164</v>
      </c>
      <c r="AH5" s="83"/>
      <c r="AI5" s="83"/>
    </row>
    <row r="6" ht="30.75" customHeight="1" spans="1:35">
      <c r="A6" s="32" t="s">
        <v>81</v>
      </c>
      <c r="B6" s="99" t="s">
        <v>82</v>
      </c>
      <c r="C6" s="83"/>
      <c r="D6" s="100"/>
      <c r="E6" s="101"/>
      <c r="F6" s="83"/>
      <c r="G6" s="83" t="s">
        <v>76</v>
      </c>
      <c r="H6" s="83" t="s">
        <v>107</v>
      </c>
      <c r="I6" s="83" t="s">
        <v>108</v>
      </c>
      <c r="J6" s="83" t="s">
        <v>76</v>
      </c>
      <c r="K6" s="83" t="s">
        <v>107</v>
      </c>
      <c r="L6" s="83" t="s">
        <v>108</v>
      </c>
      <c r="M6" s="83" t="s">
        <v>76</v>
      </c>
      <c r="N6" s="83" t="s">
        <v>107</v>
      </c>
      <c r="O6" s="83" t="s">
        <v>108</v>
      </c>
      <c r="P6" s="83"/>
      <c r="Q6" s="83" t="s">
        <v>76</v>
      </c>
      <c r="R6" s="83" t="s">
        <v>107</v>
      </c>
      <c r="S6" s="83" t="s">
        <v>108</v>
      </c>
      <c r="T6" s="83" t="s">
        <v>76</v>
      </c>
      <c r="U6" s="83" t="s">
        <v>107</v>
      </c>
      <c r="V6" s="83" t="s">
        <v>108</v>
      </c>
      <c r="W6" s="83" t="s">
        <v>76</v>
      </c>
      <c r="X6" s="83" t="s">
        <v>107</v>
      </c>
      <c r="Y6" s="83" t="s">
        <v>108</v>
      </c>
      <c r="Z6" s="83"/>
      <c r="AA6" s="83" t="s">
        <v>76</v>
      </c>
      <c r="AB6" s="83" t="s">
        <v>107</v>
      </c>
      <c r="AC6" s="83" t="s">
        <v>108</v>
      </c>
      <c r="AD6" s="83" t="s">
        <v>76</v>
      </c>
      <c r="AE6" s="83" t="s">
        <v>107</v>
      </c>
      <c r="AF6" s="83" t="s">
        <v>108</v>
      </c>
      <c r="AG6" s="83" t="s">
        <v>76</v>
      </c>
      <c r="AH6" s="83" t="s">
        <v>107</v>
      </c>
      <c r="AI6" s="83" t="s">
        <v>108</v>
      </c>
    </row>
    <row r="7" ht="20.1" customHeight="1" spans="1:35">
      <c r="A7" s="87" t="s">
        <v>20</v>
      </c>
      <c r="B7" s="87" t="s">
        <v>20</v>
      </c>
      <c r="C7" s="87" t="s">
        <v>20</v>
      </c>
      <c r="D7" s="87" t="s">
        <v>60</v>
      </c>
      <c r="E7" s="71">
        <f t="shared" ref="E7:E23" si="0">SUM(F7,P7,Z7)</f>
        <v>5773631.82</v>
      </c>
      <c r="F7" s="71">
        <f t="shared" ref="F7:F23" si="1">SUM(G7,J7,M7)</f>
        <v>5773631.82</v>
      </c>
      <c r="G7" s="71">
        <f t="shared" ref="G7:G23" si="2">SUM(H7,I7)</f>
        <v>5773631.82</v>
      </c>
      <c r="H7" s="71">
        <v>5773631.82</v>
      </c>
      <c r="I7" s="71">
        <v>0</v>
      </c>
      <c r="J7" s="71">
        <f t="shared" ref="J7:J23" si="3">SUM(K7,L7)</f>
        <v>0</v>
      </c>
      <c r="K7" s="71">
        <v>0</v>
      </c>
      <c r="L7" s="71">
        <v>0</v>
      </c>
      <c r="M7" s="71">
        <f t="shared" ref="M7:M23" si="4">SUM(N7,O7)</f>
        <v>0</v>
      </c>
      <c r="N7" s="71">
        <v>0</v>
      </c>
      <c r="O7" s="71">
        <v>0</v>
      </c>
      <c r="P7" s="71">
        <f t="shared" ref="P7:P23" si="5">SUM(Q7,T7,W7)</f>
        <v>0</v>
      </c>
      <c r="Q7" s="71">
        <f t="shared" ref="Q7:Q23" si="6">SUM(R7,S7)</f>
        <v>0</v>
      </c>
      <c r="R7" s="71">
        <v>0</v>
      </c>
      <c r="S7" s="71">
        <v>0</v>
      </c>
      <c r="T7" s="71">
        <f t="shared" ref="T7:T23" si="7">SUM(U7,V7)</f>
        <v>0</v>
      </c>
      <c r="U7" s="71">
        <v>0</v>
      </c>
      <c r="V7" s="71">
        <v>0</v>
      </c>
      <c r="W7" s="71">
        <f t="shared" ref="W7:W23" si="8">SUM(X7,Y7)</f>
        <v>0</v>
      </c>
      <c r="X7" s="71" t="s">
        <v>20</v>
      </c>
      <c r="Y7" s="71" t="s">
        <v>20</v>
      </c>
      <c r="Z7" s="71">
        <f t="shared" ref="Z7:Z23" si="9">SUM(AA7,AD7,AG7)</f>
        <v>0</v>
      </c>
      <c r="AA7" s="71">
        <f t="shared" ref="AA7:AA23" si="10">SUM(AB7,AC7)</f>
        <v>0</v>
      </c>
      <c r="AB7" s="71">
        <v>0</v>
      </c>
      <c r="AC7" s="71">
        <v>0</v>
      </c>
      <c r="AD7" s="71">
        <f t="shared" ref="AD7:AD23" si="11">SUM(AE7,AF7)</f>
        <v>0</v>
      </c>
      <c r="AE7" s="71">
        <v>0</v>
      </c>
      <c r="AF7" s="71">
        <v>0</v>
      </c>
      <c r="AG7" s="71">
        <f t="shared" ref="AG7:AG23" si="12">SUM(AH7,AI7)</f>
        <v>0</v>
      </c>
      <c r="AH7" s="71">
        <v>0</v>
      </c>
      <c r="AI7" s="71">
        <v>0</v>
      </c>
    </row>
    <row r="8" ht="20.1" customHeight="1" spans="1:35">
      <c r="A8" s="87" t="s">
        <v>20</v>
      </c>
      <c r="B8" s="87" t="s">
        <v>20</v>
      </c>
      <c r="C8" s="87" t="s">
        <v>165</v>
      </c>
      <c r="D8" s="87" t="s">
        <v>0</v>
      </c>
      <c r="E8" s="71">
        <f t="shared" si="0"/>
        <v>5773631.82</v>
      </c>
      <c r="F8" s="71">
        <f t="shared" si="1"/>
        <v>5773631.82</v>
      </c>
      <c r="G8" s="71">
        <f t="shared" si="2"/>
        <v>5773631.82</v>
      </c>
      <c r="H8" s="71">
        <v>5773631.82</v>
      </c>
      <c r="I8" s="71">
        <v>0</v>
      </c>
      <c r="J8" s="71">
        <f t="shared" si="3"/>
        <v>0</v>
      </c>
      <c r="K8" s="71">
        <v>0</v>
      </c>
      <c r="L8" s="71">
        <v>0</v>
      </c>
      <c r="M8" s="71">
        <f t="shared" si="4"/>
        <v>0</v>
      </c>
      <c r="N8" s="71">
        <v>0</v>
      </c>
      <c r="O8" s="71">
        <v>0</v>
      </c>
      <c r="P8" s="71">
        <f t="shared" si="5"/>
        <v>0</v>
      </c>
      <c r="Q8" s="71">
        <f t="shared" si="6"/>
        <v>0</v>
      </c>
      <c r="R8" s="71">
        <v>0</v>
      </c>
      <c r="S8" s="71">
        <v>0</v>
      </c>
      <c r="T8" s="71">
        <f t="shared" si="7"/>
        <v>0</v>
      </c>
      <c r="U8" s="71">
        <v>0</v>
      </c>
      <c r="V8" s="71">
        <v>0</v>
      </c>
      <c r="W8" s="71">
        <f t="shared" si="8"/>
        <v>0</v>
      </c>
      <c r="X8" s="71" t="s">
        <v>20</v>
      </c>
      <c r="Y8" s="71" t="s">
        <v>20</v>
      </c>
      <c r="Z8" s="71">
        <f t="shared" si="9"/>
        <v>0</v>
      </c>
      <c r="AA8" s="71">
        <f t="shared" si="10"/>
        <v>0</v>
      </c>
      <c r="AB8" s="71">
        <v>0</v>
      </c>
      <c r="AC8" s="71">
        <v>0</v>
      </c>
      <c r="AD8" s="71">
        <f t="shared" si="11"/>
        <v>0</v>
      </c>
      <c r="AE8" s="71">
        <v>0</v>
      </c>
      <c r="AF8" s="71">
        <v>0</v>
      </c>
      <c r="AG8" s="71">
        <f t="shared" si="12"/>
        <v>0</v>
      </c>
      <c r="AH8" s="71">
        <v>0</v>
      </c>
      <c r="AI8" s="71">
        <v>0</v>
      </c>
    </row>
    <row r="9" ht="20.1" customHeight="1" spans="1:35">
      <c r="A9" s="87" t="s">
        <v>166</v>
      </c>
      <c r="B9" s="87" t="s">
        <v>20</v>
      </c>
      <c r="C9" s="87" t="s">
        <v>20</v>
      </c>
      <c r="D9" s="87" t="s">
        <v>167</v>
      </c>
      <c r="E9" s="71">
        <f t="shared" si="0"/>
        <v>2239109.75</v>
      </c>
      <c r="F9" s="71">
        <f t="shared" si="1"/>
        <v>2239109.75</v>
      </c>
      <c r="G9" s="71">
        <f t="shared" si="2"/>
        <v>2239109.75</v>
      </c>
      <c r="H9" s="71">
        <v>2239109.75</v>
      </c>
      <c r="I9" s="71">
        <v>0</v>
      </c>
      <c r="J9" s="71">
        <f t="shared" si="3"/>
        <v>0</v>
      </c>
      <c r="K9" s="71">
        <v>0</v>
      </c>
      <c r="L9" s="71">
        <v>0</v>
      </c>
      <c r="M9" s="71">
        <f t="shared" si="4"/>
        <v>0</v>
      </c>
      <c r="N9" s="71">
        <v>0</v>
      </c>
      <c r="O9" s="71">
        <v>0</v>
      </c>
      <c r="P9" s="71">
        <f t="shared" si="5"/>
        <v>0</v>
      </c>
      <c r="Q9" s="71">
        <f t="shared" si="6"/>
        <v>0</v>
      </c>
      <c r="R9" s="71">
        <v>0</v>
      </c>
      <c r="S9" s="71">
        <v>0</v>
      </c>
      <c r="T9" s="71">
        <f t="shared" si="7"/>
        <v>0</v>
      </c>
      <c r="U9" s="71">
        <v>0</v>
      </c>
      <c r="V9" s="71">
        <v>0</v>
      </c>
      <c r="W9" s="71">
        <f t="shared" si="8"/>
        <v>0</v>
      </c>
      <c r="X9" s="71" t="s">
        <v>20</v>
      </c>
      <c r="Y9" s="71" t="s">
        <v>20</v>
      </c>
      <c r="Z9" s="71">
        <f t="shared" si="9"/>
        <v>0</v>
      </c>
      <c r="AA9" s="71">
        <f t="shared" si="10"/>
        <v>0</v>
      </c>
      <c r="AB9" s="71">
        <v>0</v>
      </c>
      <c r="AC9" s="71">
        <v>0</v>
      </c>
      <c r="AD9" s="71">
        <f t="shared" si="11"/>
        <v>0</v>
      </c>
      <c r="AE9" s="71">
        <v>0</v>
      </c>
      <c r="AF9" s="71">
        <v>0</v>
      </c>
      <c r="AG9" s="71">
        <f t="shared" si="12"/>
        <v>0</v>
      </c>
      <c r="AH9" s="71">
        <v>0</v>
      </c>
      <c r="AI9" s="71">
        <v>0</v>
      </c>
    </row>
    <row r="10" ht="20.1" customHeight="1" spans="1:35">
      <c r="A10" s="87" t="s">
        <v>168</v>
      </c>
      <c r="B10" s="87" t="s">
        <v>88</v>
      </c>
      <c r="C10" s="87" t="s">
        <v>169</v>
      </c>
      <c r="D10" s="87" t="s">
        <v>170</v>
      </c>
      <c r="E10" s="71">
        <f t="shared" si="0"/>
        <v>1638445</v>
      </c>
      <c r="F10" s="71">
        <f t="shared" si="1"/>
        <v>1638445</v>
      </c>
      <c r="G10" s="71">
        <f t="shared" si="2"/>
        <v>1638445</v>
      </c>
      <c r="H10" s="71">
        <v>1638445</v>
      </c>
      <c r="I10" s="71">
        <v>0</v>
      </c>
      <c r="J10" s="71">
        <f t="shared" si="3"/>
        <v>0</v>
      </c>
      <c r="K10" s="71">
        <v>0</v>
      </c>
      <c r="L10" s="71">
        <v>0</v>
      </c>
      <c r="M10" s="71">
        <f t="shared" si="4"/>
        <v>0</v>
      </c>
      <c r="N10" s="71">
        <v>0</v>
      </c>
      <c r="O10" s="71">
        <v>0</v>
      </c>
      <c r="P10" s="71">
        <f t="shared" si="5"/>
        <v>0</v>
      </c>
      <c r="Q10" s="71">
        <f t="shared" si="6"/>
        <v>0</v>
      </c>
      <c r="R10" s="71">
        <v>0</v>
      </c>
      <c r="S10" s="71">
        <v>0</v>
      </c>
      <c r="T10" s="71">
        <f t="shared" si="7"/>
        <v>0</v>
      </c>
      <c r="U10" s="71">
        <v>0</v>
      </c>
      <c r="V10" s="71">
        <v>0</v>
      </c>
      <c r="W10" s="71">
        <f t="shared" si="8"/>
        <v>0</v>
      </c>
      <c r="X10" s="71" t="s">
        <v>20</v>
      </c>
      <c r="Y10" s="71" t="s">
        <v>20</v>
      </c>
      <c r="Z10" s="71">
        <f t="shared" si="9"/>
        <v>0</v>
      </c>
      <c r="AA10" s="71">
        <f t="shared" si="10"/>
        <v>0</v>
      </c>
      <c r="AB10" s="71">
        <v>0</v>
      </c>
      <c r="AC10" s="71">
        <v>0</v>
      </c>
      <c r="AD10" s="71">
        <f t="shared" si="11"/>
        <v>0</v>
      </c>
      <c r="AE10" s="71">
        <v>0</v>
      </c>
      <c r="AF10" s="71">
        <v>0</v>
      </c>
      <c r="AG10" s="71">
        <f t="shared" si="12"/>
        <v>0</v>
      </c>
      <c r="AH10" s="71">
        <v>0</v>
      </c>
      <c r="AI10" s="71">
        <v>0</v>
      </c>
    </row>
    <row r="11" ht="20.1" customHeight="1" spans="1:35">
      <c r="A11" s="87" t="s">
        <v>168</v>
      </c>
      <c r="B11" s="87" t="s">
        <v>100</v>
      </c>
      <c r="C11" s="87" t="s">
        <v>169</v>
      </c>
      <c r="D11" s="87" t="s">
        <v>171</v>
      </c>
      <c r="E11" s="71">
        <f t="shared" si="0"/>
        <v>404740.17</v>
      </c>
      <c r="F11" s="71">
        <f t="shared" si="1"/>
        <v>404740.17</v>
      </c>
      <c r="G11" s="71">
        <f t="shared" si="2"/>
        <v>404740.17</v>
      </c>
      <c r="H11" s="71">
        <v>404740.17</v>
      </c>
      <c r="I11" s="71">
        <v>0</v>
      </c>
      <c r="J11" s="71">
        <f t="shared" si="3"/>
        <v>0</v>
      </c>
      <c r="K11" s="71">
        <v>0</v>
      </c>
      <c r="L11" s="71">
        <v>0</v>
      </c>
      <c r="M11" s="71">
        <f t="shared" si="4"/>
        <v>0</v>
      </c>
      <c r="N11" s="71">
        <v>0</v>
      </c>
      <c r="O11" s="71">
        <v>0</v>
      </c>
      <c r="P11" s="71">
        <f t="shared" si="5"/>
        <v>0</v>
      </c>
      <c r="Q11" s="71">
        <f t="shared" si="6"/>
        <v>0</v>
      </c>
      <c r="R11" s="71">
        <v>0</v>
      </c>
      <c r="S11" s="71">
        <v>0</v>
      </c>
      <c r="T11" s="71">
        <f t="shared" si="7"/>
        <v>0</v>
      </c>
      <c r="U11" s="71">
        <v>0</v>
      </c>
      <c r="V11" s="71">
        <v>0</v>
      </c>
      <c r="W11" s="71">
        <f t="shared" si="8"/>
        <v>0</v>
      </c>
      <c r="X11" s="71" t="s">
        <v>20</v>
      </c>
      <c r="Y11" s="71" t="s">
        <v>20</v>
      </c>
      <c r="Z11" s="71">
        <f t="shared" si="9"/>
        <v>0</v>
      </c>
      <c r="AA11" s="71">
        <f t="shared" si="10"/>
        <v>0</v>
      </c>
      <c r="AB11" s="71">
        <v>0</v>
      </c>
      <c r="AC11" s="71">
        <v>0</v>
      </c>
      <c r="AD11" s="71">
        <f t="shared" si="11"/>
        <v>0</v>
      </c>
      <c r="AE11" s="71">
        <v>0</v>
      </c>
      <c r="AF11" s="71">
        <v>0</v>
      </c>
      <c r="AG11" s="71">
        <f t="shared" si="12"/>
        <v>0</v>
      </c>
      <c r="AH11" s="71">
        <v>0</v>
      </c>
      <c r="AI11" s="71">
        <v>0</v>
      </c>
    </row>
    <row r="12" ht="20.1" customHeight="1" spans="1:35">
      <c r="A12" s="87" t="s">
        <v>168</v>
      </c>
      <c r="B12" s="87" t="s">
        <v>87</v>
      </c>
      <c r="C12" s="87" t="s">
        <v>169</v>
      </c>
      <c r="D12" s="87" t="s">
        <v>172</v>
      </c>
      <c r="E12" s="71">
        <f t="shared" si="0"/>
        <v>195924.58</v>
      </c>
      <c r="F12" s="71">
        <f t="shared" si="1"/>
        <v>195924.58</v>
      </c>
      <c r="G12" s="71">
        <f t="shared" si="2"/>
        <v>195924.58</v>
      </c>
      <c r="H12" s="71">
        <v>195924.58</v>
      </c>
      <c r="I12" s="71">
        <v>0</v>
      </c>
      <c r="J12" s="71">
        <f t="shared" si="3"/>
        <v>0</v>
      </c>
      <c r="K12" s="71">
        <v>0</v>
      </c>
      <c r="L12" s="71">
        <v>0</v>
      </c>
      <c r="M12" s="71">
        <f t="shared" si="4"/>
        <v>0</v>
      </c>
      <c r="N12" s="71">
        <v>0</v>
      </c>
      <c r="O12" s="71">
        <v>0</v>
      </c>
      <c r="P12" s="71">
        <f t="shared" si="5"/>
        <v>0</v>
      </c>
      <c r="Q12" s="71">
        <f t="shared" si="6"/>
        <v>0</v>
      </c>
      <c r="R12" s="71">
        <v>0</v>
      </c>
      <c r="S12" s="71">
        <v>0</v>
      </c>
      <c r="T12" s="71">
        <f t="shared" si="7"/>
        <v>0</v>
      </c>
      <c r="U12" s="71">
        <v>0</v>
      </c>
      <c r="V12" s="71">
        <v>0</v>
      </c>
      <c r="W12" s="71">
        <f t="shared" si="8"/>
        <v>0</v>
      </c>
      <c r="X12" s="71" t="s">
        <v>20</v>
      </c>
      <c r="Y12" s="71" t="s">
        <v>20</v>
      </c>
      <c r="Z12" s="71">
        <f t="shared" si="9"/>
        <v>0</v>
      </c>
      <c r="AA12" s="71">
        <f t="shared" si="10"/>
        <v>0</v>
      </c>
      <c r="AB12" s="71">
        <v>0</v>
      </c>
      <c r="AC12" s="71">
        <v>0</v>
      </c>
      <c r="AD12" s="71">
        <f t="shared" si="11"/>
        <v>0</v>
      </c>
      <c r="AE12" s="71">
        <v>0</v>
      </c>
      <c r="AF12" s="71">
        <v>0</v>
      </c>
      <c r="AG12" s="71">
        <f t="shared" si="12"/>
        <v>0</v>
      </c>
      <c r="AH12" s="71">
        <v>0</v>
      </c>
      <c r="AI12" s="71">
        <v>0</v>
      </c>
    </row>
    <row r="13" ht="20.1" customHeight="1" spans="1:35">
      <c r="A13" s="87" t="s">
        <v>173</v>
      </c>
      <c r="B13" s="87" t="s">
        <v>20</v>
      </c>
      <c r="C13" s="87" t="s">
        <v>20</v>
      </c>
      <c r="D13" s="87" t="s">
        <v>174</v>
      </c>
      <c r="E13" s="71">
        <f t="shared" si="0"/>
        <v>688698.99</v>
      </c>
      <c r="F13" s="71">
        <f t="shared" si="1"/>
        <v>688698.99</v>
      </c>
      <c r="G13" s="71">
        <f t="shared" si="2"/>
        <v>688698.99</v>
      </c>
      <c r="H13" s="71">
        <v>688698.99</v>
      </c>
      <c r="I13" s="71">
        <v>0</v>
      </c>
      <c r="J13" s="71">
        <f t="shared" si="3"/>
        <v>0</v>
      </c>
      <c r="K13" s="71">
        <v>0</v>
      </c>
      <c r="L13" s="71">
        <v>0</v>
      </c>
      <c r="M13" s="71">
        <f t="shared" si="4"/>
        <v>0</v>
      </c>
      <c r="N13" s="71">
        <v>0</v>
      </c>
      <c r="O13" s="71">
        <v>0</v>
      </c>
      <c r="P13" s="71">
        <f t="shared" si="5"/>
        <v>0</v>
      </c>
      <c r="Q13" s="71">
        <f t="shared" si="6"/>
        <v>0</v>
      </c>
      <c r="R13" s="71">
        <v>0</v>
      </c>
      <c r="S13" s="71">
        <v>0</v>
      </c>
      <c r="T13" s="71">
        <f t="shared" si="7"/>
        <v>0</v>
      </c>
      <c r="U13" s="71">
        <v>0</v>
      </c>
      <c r="V13" s="71">
        <v>0</v>
      </c>
      <c r="W13" s="71">
        <f t="shared" si="8"/>
        <v>0</v>
      </c>
      <c r="X13" s="71" t="s">
        <v>20</v>
      </c>
      <c r="Y13" s="71" t="s">
        <v>20</v>
      </c>
      <c r="Z13" s="71">
        <f t="shared" si="9"/>
        <v>0</v>
      </c>
      <c r="AA13" s="71">
        <f t="shared" si="10"/>
        <v>0</v>
      </c>
      <c r="AB13" s="71">
        <v>0</v>
      </c>
      <c r="AC13" s="71">
        <v>0</v>
      </c>
      <c r="AD13" s="71">
        <f t="shared" si="11"/>
        <v>0</v>
      </c>
      <c r="AE13" s="71">
        <v>0</v>
      </c>
      <c r="AF13" s="71">
        <v>0</v>
      </c>
      <c r="AG13" s="71">
        <f t="shared" si="12"/>
        <v>0</v>
      </c>
      <c r="AH13" s="71">
        <v>0</v>
      </c>
      <c r="AI13" s="71">
        <v>0</v>
      </c>
    </row>
    <row r="14" ht="20.1" customHeight="1" spans="1:35">
      <c r="A14" s="87" t="s">
        <v>175</v>
      </c>
      <c r="B14" s="87" t="s">
        <v>88</v>
      </c>
      <c r="C14" s="87" t="s">
        <v>169</v>
      </c>
      <c r="D14" s="87" t="s">
        <v>176</v>
      </c>
      <c r="E14" s="71">
        <f t="shared" si="0"/>
        <v>434855.73</v>
      </c>
      <c r="F14" s="71">
        <f t="shared" si="1"/>
        <v>434855.73</v>
      </c>
      <c r="G14" s="71">
        <f t="shared" si="2"/>
        <v>434855.73</v>
      </c>
      <c r="H14" s="71">
        <v>434855.73</v>
      </c>
      <c r="I14" s="71">
        <v>0</v>
      </c>
      <c r="J14" s="71">
        <f t="shared" si="3"/>
        <v>0</v>
      </c>
      <c r="K14" s="71">
        <v>0</v>
      </c>
      <c r="L14" s="71">
        <v>0</v>
      </c>
      <c r="M14" s="71">
        <f t="shared" si="4"/>
        <v>0</v>
      </c>
      <c r="N14" s="71">
        <v>0</v>
      </c>
      <c r="O14" s="71">
        <v>0</v>
      </c>
      <c r="P14" s="71">
        <f t="shared" si="5"/>
        <v>0</v>
      </c>
      <c r="Q14" s="71">
        <f t="shared" si="6"/>
        <v>0</v>
      </c>
      <c r="R14" s="71">
        <v>0</v>
      </c>
      <c r="S14" s="71">
        <v>0</v>
      </c>
      <c r="T14" s="71">
        <f t="shared" si="7"/>
        <v>0</v>
      </c>
      <c r="U14" s="71">
        <v>0</v>
      </c>
      <c r="V14" s="71">
        <v>0</v>
      </c>
      <c r="W14" s="71">
        <f t="shared" si="8"/>
        <v>0</v>
      </c>
      <c r="X14" s="71" t="s">
        <v>20</v>
      </c>
      <c r="Y14" s="71" t="s">
        <v>20</v>
      </c>
      <c r="Z14" s="71">
        <f t="shared" si="9"/>
        <v>0</v>
      </c>
      <c r="AA14" s="71">
        <f t="shared" si="10"/>
        <v>0</v>
      </c>
      <c r="AB14" s="71">
        <v>0</v>
      </c>
      <c r="AC14" s="71">
        <v>0</v>
      </c>
      <c r="AD14" s="71">
        <f t="shared" si="11"/>
        <v>0</v>
      </c>
      <c r="AE14" s="71">
        <v>0</v>
      </c>
      <c r="AF14" s="71">
        <v>0</v>
      </c>
      <c r="AG14" s="71">
        <f t="shared" si="12"/>
        <v>0</v>
      </c>
      <c r="AH14" s="71">
        <v>0</v>
      </c>
      <c r="AI14" s="71">
        <v>0</v>
      </c>
    </row>
    <row r="15" ht="20.1" customHeight="1" spans="1:35">
      <c r="A15" s="87" t="s">
        <v>175</v>
      </c>
      <c r="B15" s="87" t="s">
        <v>100</v>
      </c>
      <c r="C15" s="87" t="s">
        <v>169</v>
      </c>
      <c r="D15" s="87" t="s">
        <v>177</v>
      </c>
      <c r="E15" s="71">
        <f t="shared" si="0"/>
        <v>50000</v>
      </c>
      <c r="F15" s="71">
        <f t="shared" si="1"/>
        <v>50000</v>
      </c>
      <c r="G15" s="71">
        <f t="shared" si="2"/>
        <v>50000</v>
      </c>
      <c r="H15" s="71">
        <v>50000</v>
      </c>
      <c r="I15" s="71">
        <v>0</v>
      </c>
      <c r="J15" s="71">
        <f t="shared" si="3"/>
        <v>0</v>
      </c>
      <c r="K15" s="71">
        <v>0</v>
      </c>
      <c r="L15" s="71">
        <v>0</v>
      </c>
      <c r="M15" s="71">
        <f t="shared" si="4"/>
        <v>0</v>
      </c>
      <c r="N15" s="71">
        <v>0</v>
      </c>
      <c r="O15" s="71">
        <v>0</v>
      </c>
      <c r="P15" s="71">
        <f t="shared" si="5"/>
        <v>0</v>
      </c>
      <c r="Q15" s="71">
        <f t="shared" si="6"/>
        <v>0</v>
      </c>
      <c r="R15" s="71">
        <v>0</v>
      </c>
      <c r="S15" s="71">
        <v>0</v>
      </c>
      <c r="T15" s="71">
        <f t="shared" si="7"/>
        <v>0</v>
      </c>
      <c r="U15" s="71">
        <v>0</v>
      </c>
      <c r="V15" s="71">
        <v>0</v>
      </c>
      <c r="W15" s="71">
        <f t="shared" si="8"/>
        <v>0</v>
      </c>
      <c r="X15" s="71" t="s">
        <v>20</v>
      </c>
      <c r="Y15" s="71" t="s">
        <v>20</v>
      </c>
      <c r="Z15" s="71">
        <f t="shared" si="9"/>
        <v>0</v>
      </c>
      <c r="AA15" s="71">
        <f t="shared" si="10"/>
        <v>0</v>
      </c>
      <c r="AB15" s="71">
        <v>0</v>
      </c>
      <c r="AC15" s="71">
        <v>0</v>
      </c>
      <c r="AD15" s="71">
        <f t="shared" si="11"/>
        <v>0</v>
      </c>
      <c r="AE15" s="71">
        <v>0</v>
      </c>
      <c r="AF15" s="71">
        <v>0</v>
      </c>
      <c r="AG15" s="71">
        <f t="shared" si="12"/>
        <v>0</v>
      </c>
      <c r="AH15" s="71">
        <v>0</v>
      </c>
      <c r="AI15" s="71">
        <v>0</v>
      </c>
    </row>
    <row r="16" ht="20.1" customHeight="1" spans="1:35">
      <c r="A16" s="87" t="s">
        <v>175</v>
      </c>
      <c r="B16" s="87" t="s">
        <v>87</v>
      </c>
      <c r="C16" s="87" t="s">
        <v>169</v>
      </c>
      <c r="D16" s="87" t="s">
        <v>178</v>
      </c>
      <c r="E16" s="71">
        <f t="shared" si="0"/>
        <v>15000</v>
      </c>
      <c r="F16" s="71">
        <f t="shared" si="1"/>
        <v>15000</v>
      </c>
      <c r="G16" s="71">
        <f t="shared" si="2"/>
        <v>15000</v>
      </c>
      <c r="H16" s="71">
        <v>15000</v>
      </c>
      <c r="I16" s="71">
        <v>0</v>
      </c>
      <c r="J16" s="71">
        <f t="shared" si="3"/>
        <v>0</v>
      </c>
      <c r="K16" s="71">
        <v>0</v>
      </c>
      <c r="L16" s="71">
        <v>0</v>
      </c>
      <c r="M16" s="71">
        <f t="shared" si="4"/>
        <v>0</v>
      </c>
      <c r="N16" s="71">
        <v>0</v>
      </c>
      <c r="O16" s="71">
        <v>0</v>
      </c>
      <c r="P16" s="71">
        <f t="shared" si="5"/>
        <v>0</v>
      </c>
      <c r="Q16" s="71">
        <f t="shared" si="6"/>
        <v>0</v>
      </c>
      <c r="R16" s="71">
        <v>0</v>
      </c>
      <c r="S16" s="71">
        <v>0</v>
      </c>
      <c r="T16" s="71">
        <f t="shared" si="7"/>
        <v>0</v>
      </c>
      <c r="U16" s="71">
        <v>0</v>
      </c>
      <c r="V16" s="71">
        <v>0</v>
      </c>
      <c r="W16" s="71">
        <f t="shared" si="8"/>
        <v>0</v>
      </c>
      <c r="X16" s="71" t="s">
        <v>20</v>
      </c>
      <c r="Y16" s="71" t="s">
        <v>20</v>
      </c>
      <c r="Z16" s="71">
        <f t="shared" si="9"/>
        <v>0</v>
      </c>
      <c r="AA16" s="71">
        <f t="shared" si="10"/>
        <v>0</v>
      </c>
      <c r="AB16" s="71">
        <v>0</v>
      </c>
      <c r="AC16" s="71">
        <v>0</v>
      </c>
      <c r="AD16" s="71">
        <f t="shared" si="11"/>
        <v>0</v>
      </c>
      <c r="AE16" s="71">
        <v>0</v>
      </c>
      <c r="AF16" s="71">
        <v>0</v>
      </c>
      <c r="AG16" s="71">
        <f t="shared" si="12"/>
        <v>0</v>
      </c>
      <c r="AH16" s="71">
        <v>0</v>
      </c>
      <c r="AI16" s="71">
        <v>0</v>
      </c>
    </row>
    <row r="17" ht="20.1" customHeight="1" spans="1:35">
      <c r="A17" s="87" t="s">
        <v>175</v>
      </c>
      <c r="B17" s="87" t="s">
        <v>179</v>
      </c>
      <c r="C17" s="87" t="s">
        <v>169</v>
      </c>
      <c r="D17" s="87" t="s">
        <v>180</v>
      </c>
      <c r="E17" s="71">
        <f t="shared" si="0"/>
        <v>50000</v>
      </c>
      <c r="F17" s="71">
        <f t="shared" si="1"/>
        <v>50000</v>
      </c>
      <c r="G17" s="71">
        <f t="shared" si="2"/>
        <v>50000</v>
      </c>
      <c r="H17" s="71">
        <v>50000</v>
      </c>
      <c r="I17" s="71">
        <v>0</v>
      </c>
      <c r="J17" s="71">
        <f t="shared" si="3"/>
        <v>0</v>
      </c>
      <c r="K17" s="71">
        <v>0</v>
      </c>
      <c r="L17" s="71">
        <v>0</v>
      </c>
      <c r="M17" s="71">
        <f t="shared" si="4"/>
        <v>0</v>
      </c>
      <c r="N17" s="71">
        <v>0</v>
      </c>
      <c r="O17" s="71">
        <v>0</v>
      </c>
      <c r="P17" s="71">
        <f t="shared" si="5"/>
        <v>0</v>
      </c>
      <c r="Q17" s="71">
        <f t="shared" si="6"/>
        <v>0</v>
      </c>
      <c r="R17" s="71">
        <v>0</v>
      </c>
      <c r="S17" s="71">
        <v>0</v>
      </c>
      <c r="T17" s="71">
        <f t="shared" si="7"/>
        <v>0</v>
      </c>
      <c r="U17" s="71">
        <v>0</v>
      </c>
      <c r="V17" s="71">
        <v>0</v>
      </c>
      <c r="W17" s="71">
        <f t="shared" si="8"/>
        <v>0</v>
      </c>
      <c r="X17" s="71" t="s">
        <v>20</v>
      </c>
      <c r="Y17" s="71" t="s">
        <v>20</v>
      </c>
      <c r="Z17" s="71">
        <f t="shared" si="9"/>
        <v>0</v>
      </c>
      <c r="AA17" s="71">
        <f t="shared" si="10"/>
        <v>0</v>
      </c>
      <c r="AB17" s="71">
        <v>0</v>
      </c>
      <c r="AC17" s="71">
        <v>0</v>
      </c>
      <c r="AD17" s="71">
        <f t="shared" si="11"/>
        <v>0</v>
      </c>
      <c r="AE17" s="71">
        <v>0</v>
      </c>
      <c r="AF17" s="71">
        <v>0</v>
      </c>
      <c r="AG17" s="71">
        <f t="shared" si="12"/>
        <v>0</v>
      </c>
      <c r="AH17" s="71">
        <v>0</v>
      </c>
      <c r="AI17" s="71">
        <v>0</v>
      </c>
    </row>
    <row r="18" ht="20.1" customHeight="1" spans="1:35">
      <c r="A18" s="87" t="s">
        <v>175</v>
      </c>
      <c r="B18" s="87" t="s">
        <v>181</v>
      </c>
      <c r="C18" s="87" t="s">
        <v>169</v>
      </c>
      <c r="D18" s="87" t="s">
        <v>182</v>
      </c>
      <c r="E18" s="71">
        <f t="shared" si="0"/>
        <v>40000</v>
      </c>
      <c r="F18" s="71">
        <f t="shared" si="1"/>
        <v>40000</v>
      </c>
      <c r="G18" s="71">
        <f t="shared" si="2"/>
        <v>40000</v>
      </c>
      <c r="H18" s="71">
        <v>40000</v>
      </c>
      <c r="I18" s="71">
        <v>0</v>
      </c>
      <c r="J18" s="71">
        <f t="shared" si="3"/>
        <v>0</v>
      </c>
      <c r="K18" s="71">
        <v>0</v>
      </c>
      <c r="L18" s="71">
        <v>0</v>
      </c>
      <c r="M18" s="71">
        <f t="shared" si="4"/>
        <v>0</v>
      </c>
      <c r="N18" s="71">
        <v>0</v>
      </c>
      <c r="O18" s="71">
        <v>0</v>
      </c>
      <c r="P18" s="71">
        <f t="shared" si="5"/>
        <v>0</v>
      </c>
      <c r="Q18" s="71">
        <f t="shared" si="6"/>
        <v>0</v>
      </c>
      <c r="R18" s="71">
        <v>0</v>
      </c>
      <c r="S18" s="71">
        <v>0</v>
      </c>
      <c r="T18" s="71">
        <f t="shared" si="7"/>
        <v>0</v>
      </c>
      <c r="U18" s="71">
        <v>0</v>
      </c>
      <c r="V18" s="71">
        <v>0</v>
      </c>
      <c r="W18" s="71">
        <f t="shared" si="8"/>
        <v>0</v>
      </c>
      <c r="X18" s="71" t="s">
        <v>20</v>
      </c>
      <c r="Y18" s="71" t="s">
        <v>20</v>
      </c>
      <c r="Z18" s="71">
        <f t="shared" si="9"/>
        <v>0</v>
      </c>
      <c r="AA18" s="71">
        <f t="shared" si="10"/>
        <v>0</v>
      </c>
      <c r="AB18" s="71">
        <v>0</v>
      </c>
      <c r="AC18" s="71">
        <v>0</v>
      </c>
      <c r="AD18" s="71">
        <f t="shared" si="11"/>
        <v>0</v>
      </c>
      <c r="AE18" s="71">
        <v>0</v>
      </c>
      <c r="AF18" s="71">
        <v>0</v>
      </c>
      <c r="AG18" s="71">
        <f t="shared" si="12"/>
        <v>0</v>
      </c>
      <c r="AH18" s="71">
        <v>0</v>
      </c>
      <c r="AI18" s="71">
        <v>0</v>
      </c>
    </row>
    <row r="19" ht="20.1" customHeight="1" spans="1:35">
      <c r="A19" s="87" t="s">
        <v>175</v>
      </c>
      <c r="B19" s="87" t="s">
        <v>91</v>
      </c>
      <c r="C19" s="87" t="s">
        <v>169</v>
      </c>
      <c r="D19" s="87" t="s">
        <v>183</v>
      </c>
      <c r="E19" s="71">
        <f t="shared" si="0"/>
        <v>98843.26</v>
      </c>
      <c r="F19" s="71">
        <f t="shared" si="1"/>
        <v>98843.26</v>
      </c>
      <c r="G19" s="71">
        <f t="shared" si="2"/>
        <v>98843.26</v>
      </c>
      <c r="H19" s="71">
        <v>98843.26</v>
      </c>
      <c r="I19" s="71">
        <v>0</v>
      </c>
      <c r="J19" s="71">
        <f t="shared" si="3"/>
        <v>0</v>
      </c>
      <c r="K19" s="71">
        <v>0</v>
      </c>
      <c r="L19" s="71">
        <v>0</v>
      </c>
      <c r="M19" s="71">
        <f t="shared" si="4"/>
        <v>0</v>
      </c>
      <c r="N19" s="71">
        <v>0</v>
      </c>
      <c r="O19" s="71">
        <v>0</v>
      </c>
      <c r="P19" s="71">
        <f t="shared" si="5"/>
        <v>0</v>
      </c>
      <c r="Q19" s="71">
        <f t="shared" si="6"/>
        <v>0</v>
      </c>
      <c r="R19" s="71">
        <v>0</v>
      </c>
      <c r="S19" s="71">
        <v>0</v>
      </c>
      <c r="T19" s="71">
        <f t="shared" si="7"/>
        <v>0</v>
      </c>
      <c r="U19" s="71">
        <v>0</v>
      </c>
      <c r="V19" s="71">
        <v>0</v>
      </c>
      <c r="W19" s="71">
        <f t="shared" si="8"/>
        <v>0</v>
      </c>
      <c r="X19" s="71" t="s">
        <v>20</v>
      </c>
      <c r="Y19" s="71" t="s">
        <v>20</v>
      </c>
      <c r="Z19" s="71">
        <f t="shared" si="9"/>
        <v>0</v>
      </c>
      <c r="AA19" s="71">
        <f t="shared" si="10"/>
        <v>0</v>
      </c>
      <c r="AB19" s="71">
        <v>0</v>
      </c>
      <c r="AC19" s="71">
        <v>0</v>
      </c>
      <c r="AD19" s="71">
        <f t="shared" si="11"/>
        <v>0</v>
      </c>
      <c r="AE19" s="71">
        <v>0</v>
      </c>
      <c r="AF19" s="71">
        <v>0</v>
      </c>
      <c r="AG19" s="71">
        <f t="shared" si="12"/>
        <v>0</v>
      </c>
      <c r="AH19" s="71">
        <v>0</v>
      </c>
      <c r="AI19" s="71">
        <v>0</v>
      </c>
    </row>
    <row r="20" ht="20.1" customHeight="1" spans="1:35">
      <c r="A20" s="87" t="s">
        <v>184</v>
      </c>
      <c r="B20" s="87" t="s">
        <v>20</v>
      </c>
      <c r="C20" s="87" t="s">
        <v>20</v>
      </c>
      <c r="D20" s="87" t="s">
        <v>185</v>
      </c>
      <c r="E20" s="71">
        <f t="shared" si="0"/>
        <v>2689813</v>
      </c>
      <c r="F20" s="71">
        <f t="shared" si="1"/>
        <v>2689813</v>
      </c>
      <c r="G20" s="71">
        <f t="shared" si="2"/>
        <v>2689813</v>
      </c>
      <c r="H20" s="71">
        <v>2689813</v>
      </c>
      <c r="I20" s="71">
        <v>0</v>
      </c>
      <c r="J20" s="71">
        <f t="shared" si="3"/>
        <v>0</v>
      </c>
      <c r="K20" s="71">
        <v>0</v>
      </c>
      <c r="L20" s="71">
        <v>0</v>
      </c>
      <c r="M20" s="71">
        <f t="shared" si="4"/>
        <v>0</v>
      </c>
      <c r="N20" s="71">
        <v>0</v>
      </c>
      <c r="O20" s="71">
        <v>0</v>
      </c>
      <c r="P20" s="71">
        <f t="shared" si="5"/>
        <v>0</v>
      </c>
      <c r="Q20" s="71">
        <f t="shared" si="6"/>
        <v>0</v>
      </c>
      <c r="R20" s="71">
        <v>0</v>
      </c>
      <c r="S20" s="71">
        <v>0</v>
      </c>
      <c r="T20" s="71">
        <f t="shared" si="7"/>
        <v>0</v>
      </c>
      <c r="U20" s="71">
        <v>0</v>
      </c>
      <c r="V20" s="71">
        <v>0</v>
      </c>
      <c r="W20" s="71">
        <f t="shared" si="8"/>
        <v>0</v>
      </c>
      <c r="X20" s="71" t="s">
        <v>20</v>
      </c>
      <c r="Y20" s="71" t="s">
        <v>20</v>
      </c>
      <c r="Z20" s="71">
        <f t="shared" si="9"/>
        <v>0</v>
      </c>
      <c r="AA20" s="71">
        <f t="shared" si="10"/>
        <v>0</v>
      </c>
      <c r="AB20" s="71">
        <v>0</v>
      </c>
      <c r="AC20" s="71">
        <v>0</v>
      </c>
      <c r="AD20" s="71">
        <f t="shared" si="11"/>
        <v>0</v>
      </c>
      <c r="AE20" s="71">
        <v>0</v>
      </c>
      <c r="AF20" s="71">
        <v>0</v>
      </c>
      <c r="AG20" s="71">
        <f t="shared" si="12"/>
        <v>0</v>
      </c>
      <c r="AH20" s="71">
        <v>0</v>
      </c>
      <c r="AI20" s="71">
        <v>0</v>
      </c>
    </row>
    <row r="21" ht="20.1" customHeight="1" spans="1:35">
      <c r="A21" s="87" t="s">
        <v>186</v>
      </c>
      <c r="B21" s="87" t="s">
        <v>88</v>
      </c>
      <c r="C21" s="87" t="s">
        <v>169</v>
      </c>
      <c r="D21" s="87" t="s">
        <v>187</v>
      </c>
      <c r="E21" s="71">
        <f t="shared" si="0"/>
        <v>2689813</v>
      </c>
      <c r="F21" s="71">
        <f t="shared" si="1"/>
        <v>2689813</v>
      </c>
      <c r="G21" s="71">
        <f t="shared" si="2"/>
        <v>2689813</v>
      </c>
      <c r="H21" s="71">
        <v>2689813</v>
      </c>
      <c r="I21" s="71">
        <v>0</v>
      </c>
      <c r="J21" s="71">
        <f t="shared" si="3"/>
        <v>0</v>
      </c>
      <c r="K21" s="71">
        <v>0</v>
      </c>
      <c r="L21" s="71">
        <v>0</v>
      </c>
      <c r="M21" s="71">
        <f t="shared" si="4"/>
        <v>0</v>
      </c>
      <c r="N21" s="71">
        <v>0</v>
      </c>
      <c r="O21" s="71">
        <v>0</v>
      </c>
      <c r="P21" s="71">
        <f t="shared" si="5"/>
        <v>0</v>
      </c>
      <c r="Q21" s="71">
        <f t="shared" si="6"/>
        <v>0</v>
      </c>
      <c r="R21" s="71">
        <v>0</v>
      </c>
      <c r="S21" s="71">
        <v>0</v>
      </c>
      <c r="T21" s="71">
        <f t="shared" si="7"/>
        <v>0</v>
      </c>
      <c r="U21" s="71">
        <v>0</v>
      </c>
      <c r="V21" s="71">
        <v>0</v>
      </c>
      <c r="W21" s="71">
        <f t="shared" si="8"/>
        <v>0</v>
      </c>
      <c r="X21" s="71" t="s">
        <v>20</v>
      </c>
      <c r="Y21" s="71" t="s">
        <v>20</v>
      </c>
      <c r="Z21" s="71">
        <f t="shared" si="9"/>
        <v>0</v>
      </c>
      <c r="AA21" s="71">
        <f t="shared" si="10"/>
        <v>0</v>
      </c>
      <c r="AB21" s="71">
        <v>0</v>
      </c>
      <c r="AC21" s="71">
        <v>0</v>
      </c>
      <c r="AD21" s="71">
        <f t="shared" si="11"/>
        <v>0</v>
      </c>
      <c r="AE21" s="71">
        <v>0</v>
      </c>
      <c r="AF21" s="71">
        <v>0</v>
      </c>
      <c r="AG21" s="71">
        <f t="shared" si="12"/>
        <v>0</v>
      </c>
      <c r="AH21" s="71">
        <v>0</v>
      </c>
      <c r="AI21" s="71">
        <v>0</v>
      </c>
    </row>
    <row r="22" ht="20.1" customHeight="1" spans="1:35">
      <c r="A22" s="87" t="s">
        <v>188</v>
      </c>
      <c r="B22" s="87" t="s">
        <v>20</v>
      </c>
      <c r="C22" s="87" t="s">
        <v>20</v>
      </c>
      <c r="D22" s="87" t="s">
        <v>189</v>
      </c>
      <c r="E22" s="71">
        <f t="shared" si="0"/>
        <v>156010.08</v>
      </c>
      <c r="F22" s="71">
        <f t="shared" si="1"/>
        <v>156010.08</v>
      </c>
      <c r="G22" s="71">
        <f t="shared" si="2"/>
        <v>156010.08</v>
      </c>
      <c r="H22" s="71">
        <v>156010.08</v>
      </c>
      <c r="I22" s="71">
        <v>0</v>
      </c>
      <c r="J22" s="71">
        <f t="shared" si="3"/>
        <v>0</v>
      </c>
      <c r="K22" s="71">
        <v>0</v>
      </c>
      <c r="L22" s="71">
        <v>0</v>
      </c>
      <c r="M22" s="71">
        <f t="shared" si="4"/>
        <v>0</v>
      </c>
      <c r="N22" s="71">
        <v>0</v>
      </c>
      <c r="O22" s="71">
        <v>0</v>
      </c>
      <c r="P22" s="71">
        <f t="shared" si="5"/>
        <v>0</v>
      </c>
      <c r="Q22" s="71">
        <f t="shared" si="6"/>
        <v>0</v>
      </c>
      <c r="R22" s="71">
        <v>0</v>
      </c>
      <c r="S22" s="71">
        <v>0</v>
      </c>
      <c r="T22" s="71">
        <f t="shared" si="7"/>
        <v>0</v>
      </c>
      <c r="U22" s="71">
        <v>0</v>
      </c>
      <c r="V22" s="71">
        <v>0</v>
      </c>
      <c r="W22" s="71">
        <f t="shared" si="8"/>
        <v>0</v>
      </c>
      <c r="X22" s="71" t="s">
        <v>20</v>
      </c>
      <c r="Y22" s="71" t="s">
        <v>20</v>
      </c>
      <c r="Z22" s="71">
        <f t="shared" si="9"/>
        <v>0</v>
      </c>
      <c r="AA22" s="71">
        <f t="shared" si="10"/>
        <v>0</v>
      </c>
      <c r="AB22" s="71">
        <v>0</v>
      </c>
      <c r="AC22" s="71">
        <v>0</v>
      </c>
      <c r="AD22" s="71">
        <f t="shared" si="11"/>
        <v>0</v>
      </c>
      <c r="AE22" s="71">
        <v>0</v>
      </c>
      <c r="AF22" s="71">
        <v>0</v>
      </c>
      <c r="AG22" s="71">
        <f t="shared" si="12"/>
        <v>0</v>
      </c>
      <c r="AH22" s="71">
        <v>0</v>
      </c>
      <c r="AI22" s="71">
        <v>0</v>
      </c>
    </row>
    <row r="23" ht="20.1" customHeight="1" spans="1:35">
      <c r="A23" s="87" t="s">
        <v>190</v>
      </c>
      <c r="B23" s="87" t="s">
        <v>88</v>
      </c>
      <c r="C23" s="87" t="s">
        <v>169</v>
      </c>
      <c r="D23" s="87" t="s">
        <v>191</v>
      </c>
      <c r="E23" s="71">
        <f t="shared" si="0"/>
        <v>156010.08</v>
      </c>
      <c r="F23" s="71">
        <f t="shared" si="1"/>
        <v>156010.08</v>
      </c>
      <c r="G23" s="71">
        <f t="shared" si="2"/>
        <v>156010.08</v>
      </c>
      <c r="H23" s="71">
        <v>156010.08</v>
      </c>
      <c r="I23" s="71">
        <v>0</v>
      </c>
      <c r="J23" s="71">
        <f t="shared" si="3"/>
        <v>0</v>
      </c>
      <c r="K23" s="71">
        <v>0</v>
      </c>
      <c r="L23" s="71">
        <v>0</v>
      </c>
      <c r="M23" s="71">
        <f t="shared" si="4"/>
        <v>0</v>
      </c>
      <c r="N23" s="71">
        <v>0</v>
      </c>
      <c r="O23" s="71">
        <v>0</v>
      </c>
      <c r="P23" s="71">
        <f t="shared" si="5"/>
        <v>0</v>
      </c>
      <c r="Q23" s="71">
        <f t="shared" si="6"/>
        <v>0</v>
      </c>
      <c r="R23" s="71">
        <v>0</v>
      </c>
      <c r="S23" s="71">
        <v>0</v>
      </c>
      <c r="T23" s="71">
        <f t="shared" si="7"/>
        <v>0</v>
      </c>
      <c r="U23" s="71">
        <v>0</v>
      </c>
      <c r="V23" s="71">
        <v>0</v>
      </c>
      <c r="W23" s="71">
        <f t="shared" si="8"/>
        <v>0</v>
      </c>
      <c r="X23" s="71" t="s">
        <v>20</v>
      </c>
      <c r="Y23" s="71" t="s">
        <v>20</v>
      </c>
      <c r="Z23" s="71">
        <f t="shared" si="9"/>
        <v>0</v>
      </c>
      <c r="AA23" s="71">
        <f t="shared" si="10"/>
        <v>0</v>
      </c>
      <c r="AB23" s="71">
        <v>0</v>
      </c>
      <c r="AC23" s="71">
        <v>0</v>
      </c>
      <c r="AD23" s="71">
        <f t="shared" si="11"/>
        <v>0</v>
      </c>
      <c r="AE23" s="71">
        <v>0</v>
      </c>
      <c r="AF23" s="71">
        <v>0</v>
      </c>
      <c r="AG23" s="71">
        <f t="shared" si="12"/>
        <v>0</v>
      </c>
      <c r="AH23" s="71">
        <v>0</v>
      </c>
      <c r="AI23" s="71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6"/>
  <sheetViews>
    <sheetView showGridLines="0" showZeros="0" workbookViewId="0">
      <selection activeCell="A1" sqref="A1"/>
    </sheetView>
  </sheetViews>
  <sheetFormatPr defaultColWidth="11.25" defaultRowHeight="10.8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5" customWidth="1"/>
    <col min="7" max="112" width="14.6666666666667" customWidth="1"/>
    <col min="113" max="113" width="10.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8"/>
      <c r="AI1" s="88"/>
      <c r="DH1" s="91" t="s">
        <v>192</v>
      </c>
    </row>
    <row r="2" ht="20.1" customHeight="1" spans="1:112">
      <c r="A2" s="18" t="s">
        <v>193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2">
      <c r="A3" s="65" t="s">
        <v>5</v>
      </c>
      <c r="B3" s="20"/>
      <c r="C3" s="20"/>
      <c r="D3" s="20"/>
      <c r="E3" s="2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22" t="s">
        <v>6</v>
      </c>
    </row>
    <row r="4" ht="20.1" customHeight="1" spans="1:112">
      <c r="A4" s="82" t="s">
        <v>59</v>
      </c>
      <c r="B4" s="82"/>
      <c r="C4" s="82"/>
      <c r="D4" s="82"/>
      <c r="E4" s="82"/>
      <c r="F4" s="83" t="s">
        <v>60</v>
      </c>
      <c r="G4" s="84" t="s">
        <v>194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 t="s">
        <v>195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90" t="s">
        <v>196</v>
      </c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 t="s">
        <v>197</v>
      </c>
      <c r="BJ4" s="90"/>
      <c r="BK4" s="90"/>
      <c r="BL4" s="90"/>
      <c r="BM4" s="90"/>
      <c r="BN4" s="90" t="s">
        <v>198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199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 t="s">
        <v>200</v>
      </c>
      <c r="CS4" s="90"/>
      <c r="CT4" s="90"/>
      <c r="CU4" s="90" t="s">
        <v>201</v>
      </c>
      <c r="CV4" s="90"/>
      <c r="CW4" s="90"/>
      <c r="CX4" s="90"/>
      <c r="CY4" s="90"/>
      <c r="CZ4" s="90"/>
      <c r="DA4" s="90" t="s">
        <v>202</v>
      </c>
      <c r="DB4" s="90"/>
      <c r="DC4" s="90"/>
      <c r="DD4" s="90" t="s">
        <v>203</v>
      </c>
      <c r="DE4" s="90"/>
      <c r="DF4" s="90"/>
      <c r="DG4" s="90"/>
      <c r="DH4" s="90"/>
    </row>
    <row r="5" ht="20.1" customHeight="1" spans="1:112">
      <c r="A5" s="82" t="s">
        <v>68</v>
      </c>
      <c r="B5" s="82"/>
      <c r="C5" s="82"/>
      <c r="D5" s="83" t="s">
        <v>69</v>
      </c>
      <c r="E5" s="83" t="s">
        <v>70</v>
      </c>
      <c r="F5" s="83"/>
      <c r="G5" s="83" t="s">
        <v>76</v>
      </c>
      <c r="H5" s="83" t="s">
        <v>204</v>
      </c>
      <c r="I5" s="83" t="s">
        <v>205</v>
      </c>
      <c r="J5" s="83" t="s">
        <v>206</v>
      </c>
      <c r="K5" s="83" t="s">
        <v>207</v>
      </c>
      <c r="L5" s="83" t="s">
        <v>208</v>
      </c>
      <c r="M5" s="83" t="s">
        <v>209</v>
      </c>
      <c r="N5" s="83" t="s">
        <v>210</v>
      </c>
      <c r="O5" s="83" t="s">
        <v>211</v>
      </c>
      <c r="P5" s="83" t="s">
        <v>212</v>
      </c>
      <c r="Q5" s="83" t="s">
        <v>213</v>
      </c>
      <c r="R5" s="83" t="s">
        <v>214</v>
      </c>
      <c r="S5" s="83" t="s">
        <v>215</v>
      </c>
      <c r="T5" s="83" t="s">
        <v>216</v>
      </c>
      <c r="U5" s="83" t="s">
        <v>76</v>
      </c>
      <c r="V5" s="83" t="s">
        <v>217</v>
      </c>
      <c r="W5" s="83" t="s">
        <v>218</v>
      </c>
      <c r="X5" s="83" t="s">
        <v>219</v>
      </c>
      <c r="Y5" s="83" t="s">
        <v>220</v>
      </c>
      <c r="Z5" s="83" t="s">
        <v>221</v>
      </c>
      <c r="AA5" s="83" t="s">
        <v>222</v>
      </c>
      <c r="AB5" s="83" t="s">
        <v>223</v>
      </c>
      <c r="AC5" s="83" t="s">
        <v>224</v>
      </c>
      <c r="AD5" s="83" t="s">
        <v>225</v>
      </c>
      <c r="AE5" s="83" t="s">
        <v>226</v>
      </c>
      <c r="AF5" s="83" t="s">
        <v>227</v>
      </c>
      <c r="AG5" s="83" t="s">
        <v>228</v>
      </c>
      <c r="AH5" s="83" t="s">
        <v>229</v>
      </c>
      <c r="AI5" s="83" t="s">
        <v>230</v>
      </c>
      <c r="AJ5" s="83" t="s">
        <v>231</v>
      </c>
      <c r="AK5" s="83" t="s">
        <v>232</v>
      </c>
      <c r="AL5" s="83" t="s">
        <v>233</v>
      </c>
      <c r="AM5" s="83" t="s">
        <v>234</v>
      </c>
      <c r="AN5" s="83" t="s">
        <v>235</v>
      </c>
      <c r="AO5" s="83" t="s">
        <v>236</v>
      </c>
      <c r="AP5" s="83" t="s">
        <v>237</v>
      </c>
      <c r="AQ5" s="83" t="s">
        <v>238</v>
      </c>
      <c r="AR5" s="83" t="s">
        <v>239</v>
      </c>
      <c r="AS5" s="83" t="s">
        <v>240</v>
      </c>
      <c r="AT5" s="83" t="s">
        <v>241</v>
      </c>
      <c r="AU5" s="83" t="s">
        <v>242</v>
      </c>
      <c r="AV5" s="83" t="s">
        <v>243</v>
      </c>
      <c r="AW5" s="83" t="s">
        <v>76</v>
      </c>
      <c r="AX5" s="83" t="s">
        <v>244</v>
      </c>
      <c r="AY5" s="83" t="s">
        <v>245</v>
      </c>
      <c r="AZ5" s="83" t="s">
        <v>246</v>
      </c>
      <c r="BA5" s="83" t="s">
        <v>247</v>
      </c>
      <c r="BB5" s="83" t="s">
        <v>248</v>
      </c>
      <c r="BC5" s="83" t="s">
        <v>249</v>
      </c>
      <c r="BD5" s="83" t="s">
        <v>215</v>
      </c>
      <c r="BE5" s="83" t="s">
        <v>250</v>
      </c>
      <c r="BF5" s="83" t="s">
        <v>251</v>
      </c>
      <c r="BG5" s="83" t="s">
        <v>252</v>
      </c>
      <c r="BH5" s="83" t="s">
        <v>253</v>
      </c>
      <c r="BI5" s="83" t="s">
        <v>76</v>
      </c>
      <c r="BJ5" s="83" t="s">
        <v>254</v>
      </c>
      <c r="BK5" s="83" t="s">
        <v>255</v>
      </c>
      <c r="BL5" s="83" t="s">
        <v>256</v>
      </c>
      <c r="BM5" s="83" t="s">
        <v>257</v>
      </c>
      <c r="BN5" s="83" t="s">
        <v>76</v>
      </c>
      <c r="BO5" s="83" t="s">
        <v>258</v>
      </c>
      <c r="BP5" s="83" t="s">
        <v>259</v>
      </c>
      <c r="BQ5" s="83" t="s">
        <v>260</v>
      </c>
      <c r="BR5" s="83" t="s">
        <v>261</v>
      </c>
      <c r="BS5" s="83" t="s">
        <v>262</v>
      </c>
      <c r="BT5" s="83" t="s">
        <v>263</v>
      </c>
      <c r="BU5" s="83" t="s">
        <v>264</v>
      </c>
      <c r="BV5" s="83" t="s">
        <v>265</v>
      </c>
      <c r="BW5" s="83" t="s">
        <v>266</v>
      </c>
      <c r="BX5" s="83" t="s">
        <v>267</v>
      </c>
      <c r="BY5" s="83" t="s">
        <v>268</v>
      </c>
      <c r="BZ5" s="83" t="s">
        <v>269</v>
      </c>
      <c r="CA5" s="83" t="s">
        <v>76</v>
      </c>
      <c r="CB5" s="83" t="s">
        <v>258</v>
      </c>
      <c r="CC5" s="83" t="s">
        <v>259</v>
      </c>
      <c r="CD5" s="83" t="s">
        <v>260</v>
      </c>
      <c r="CE5" s="83" t="s">
        <v>261</v>
      </c>
      <c r="CF5" s="83" t="s">
        <v>262</v>
      </c>
      <c r="CG5" s="83" t="s">
        <v>263</v>
      </c>
      <c r="CH5" s="83" t="s">
        <v>264</v>
      </c>
      <c r="CI5" s="83" t="s">
        <v>270</v>
      </c>
      <c r="CJ5" s="83" t="s">
        <v>271</v>
      </c>
      <c r="CK5" s="83" t="s">
        <v>272</v>
      </c>
      <c r="CL5" s="83" t="s">
        <v>273</v>
      </c>
      <c r="CM5" s="83" t="s">
        <v>265</v>
      </c>
      <c r="CN5" s="83" t="s">
        <v>266</v>
      </c>
      <c r="CO5" s="83" t="s">
        <v>274</v>
      </c>
      <c r="CP5" s="83" t="s">
        <v>268</v>
      </c>
      <c r="CQ5" s="83" t="s">
        <v>199</v>
      </c>
      <c r="CR5" s="83" t="s">
        <v>76</v>
      </c>
      <c r="CS5" s="83" t="s">
        <v>275</v>
      </c>
      <c r="CT5" s="83" t="s">
        <v>276</v>
      </c>
      <c r="CU5" s="83" t="s">
        <v>76</v>
      </c>
      <c r="CV5" s="83" t="s">
        <v>275</v>
      </c>
      <c r="CW5" s="83" t="s">
        <v>277</v>
      </c>
      <c r="CX5" s="83" t="s">
        <v>278</v>
      </c>
      <c r="CY5" s="83" t="s">
        <v>279</v>
      </c>
      <c r="CZ5" s="83" t="s">
        <v>276</v>
      </c>
      <c r="DA5" s="83" t="s">
        <v>76</v>
      </c>
      <c r="DB5" s="83" t="s">
        <v>202</v>
      </c>
      <c r="DC5" s="83" t="s">
        <v>280</v>
      </c>
      <c r="DD5" s="83" t="s">
        <v>76</v>
      </c>
      <c r="DE5" s="83" t="s">
        <v>281</v>
      </c>
      <c r="DF5" s="83" t="s">
        <v>282</v>
      </c>
      <c r="DG5" s="83" t="s">
        <v>283</v>
      </c>
      <c r="DH5" s="83" t="s">
        <v>203</v>
      </c>
    </row>
    <row r="6" ht="30.75" customHeight="1" spans="1:112">
      <c r="A6" s="85" t="s">
        <v>81</v>
      </c>
      <c r="B6" s="86" t="s">
        <v>82</v>
      </c>
      <c r="C6" s="85" t="s">
        <v>83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 t="s">
        <v>284</v>
      </c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</row>
    <row r="7" ht="20.1" customHeight="1" spans="1:112">
      <c r="A7" s="87" t="s">
        <v>20</v>
      </c>
      <c r="B7" s="87" t="s">
        <v>20</v>
      </c>
      <c r="C7" s="87" t="s">
        <v>20</v>
      </c>
      <c r="D7" s="87" t="s">
        <v>20</v>
      </c>
      <c r="E7" s="87" t="s">
        <v>60</v>
      </c>
      <c r="F7" s="71">
        <f t="shared" ref="F7:F16" si="0">SUM(G7,U7,AW7,BI7,BN7,CA7,CR7,CU7,DA7,DD7)</f>
        <v>5773631.82</v>
      </c>
      <c r="G7" s="71">
        <f t="shared" ref="G7:G16" si="1">SUM(H7:T7)</f>
        <v>4928922.75</v>
      </c>
      <c r="H7" s="71">
        <v>1853044</v>
      </c>
      <c r="I7" s="71">
        <v>978172</v>
      </c>
      <c r="J7" s="71">
        <v>73325</v>
      </c>
      <c r="K7" s="71">
        <v>0</v>
      </c>
      <c r="L7" s="71">
        <v>721164</v>
      </c>
      <c r="M7" s="71">
        <v>546659.75</v>
      </c>
      <c r="N7" s="71">
        <v>0</v>
      </c>
      <c r="O7" s="71">
        <v>256339.25</v>
      </c>
      <c r="P7" s="71">
        <v>34402.17</v>
      </c>
      <c r="Q7" s="71">
        <v>31358</v>
      </c>
      <c r="R7" s="71">
        <v>434458.58</v>
      </c>
      <c r="S7" s="71">
        <v>0</v>
      </c>
      <c r="T7" s="71">
        <v>0</v>
      </c>
      <c r="U7" s="71">
        <f t="shared" ref="U7:U16" si="2">SUM(V7:AV7)</f>
        <v>688698.99</v>
      </c>
      <c r="V7" s="71">
        <v>54024.5</v>
      </c>
      <c r="W7" s="71">
        <v>51997.4</v>
      </c>
      <c r="X7" s="71">
        <v>0</v>
      </c>
      <c r="Y7" s="71">
        <v>0</v>
      </c>
      <c r="Z7" s="71">
        <v>15000</v>
      </c>
      <c r="AA7" s="71">
        <v>15000</v>
      </c>
      <c r="AB7" s="71">
        <v>4800</v>
      </c>
      <c r="AC7" s="71">
        <v>0</v>
      </c>
      <c r="AD7" s="71">
        <v>0</v>
      </c>
      <c r="AE7" s="71">
        <v>82000</v>
      </c>
      <c r="AF7" s="71">
        <v>0</v>
      </c>
      <c r="AG7" s="71">
        <v>0</v>
      </c>
      <c r="AH7" s="71">
        <v>0</v>
      </c>
      <c r="AI7" s="71">
        <v>50000</v>
      </c>
      <c r="AJ7" s="71">
        <v>15000</v>
      </c>
      <c r="AK7" s="71">
        <v>50000</v>
      </c>
      <c r="AL7" s="71">
        <v>0</v>
      </c>
      <c r="AM7" s="71">
        <v>0</v>
      </c>
      <c r="AN7" s="71">
        <v>0</v>
      </c>
      <c r="AO7" s="71">
        <v>0</v>
      </c>
      <c r="AP7" s="71">
        <v>0</v>
      </c>
      <c r="AQ7" s="71">
        <v>18533.83</v>
      </c>
      <c r="AR7" s="71">
        <v>0</v>
      </c>
      <c r="AS7" s="71">
        <v>40000</v>
      </c>
      <c r="AT7" s="71">
        <v>193500</v>
      </c>
      <c r="AU7" s="71">
        <v>0</v>
      </c>
      <c r="AV7" s="71">
        <v>98843.26</v>
      </c>
      <c r="AW7" s="71">
        <f t="shared" ref="AW7:AW16" si="3">SUM(AX7:BH7)</f>
        <v>156010.08</v>
      </c>
      <c r="AX7" s="71">
        <v>0</v>
      </c>
      <c r="AY7" s="71">
        <v>0</v>
      </c>
      <c r="AZ7" s="71">
        <v>0</v>
      </c>
      <c r="BA7" s="71">
        <v>0</v>
      </c>
      <c r="BB7" s="71">
        <v>130320</v>
      </c>
      <c r="BC7" s="71">
        <v>0</v>
      </c>
      <c r="BD7" s="71">
        <v>25085.08</v>
      </c>
      <c r="BE7" s="71">
        <v>0</v>
      </c>
      <c r="BF7" s="71">
        <v>605</v>
      </c>
      <c r="BG7" s="71">
        <v>0</v>
      </c>
      <c r="BH7" s="71">
        <v>0</v>
      </c>
      <c r="BI7" s="71">
        <f t="shared" ref="BI7:BI16" si="4">SUM(BJ7:BM7)</f>
        <v>0</v>
      </c>
      <c r="BJ7" s="71">
        <v>0</v>
      </c>
      <c r="BK7" s="71">
        <v>0</v>
      </c>
      <c r="BL7" s="71">
        <v>0</v>
      </c>
      <c r="BM7" s="71">
        <v>0</v>
      </c>
      <c r="BN7" s="71">
        <f t="shared" ref="BN7:BN16" si="5">SUM(BO7:BZ7)</f>
        <v>0</v>
      </c>
      <c r="BO7" s="71">
        <v>0</v>
      </c>
      <c r="BP7" s="71">
        <v>0</v>
      </c>
      <c r="BQ7" s="71">
        <v>0</v>
      </c>
      <c r="BR7" s="71">
        <v>0</v>
      </c>
      <c r="BS7" s="71">
        <v>0</v>
      </c>
      <c r="BT7" s="71">
        <v>0</v>
      </c>
      <c r="BU7" s="71">
        <v>0</v>
      </c>
      <c r="BV7" s="71">
        <v>0</v>
      </c>
      <c r="BW7" s="71">
        <v>0</v>
      </c>
      <c r="BX7" s="71">
        <v>0</v>
      </c>
      <c r="BY7" s="71">
        <v>0</v>
      </c>
      <c r="BZ7" s="71">
        <v>0</v>
      </c>
      <c r="CA7" s="71">
        <f t="shared" ref="CA7:CA16" si="6">SUM(CB7:CQ7)</f>
        <v>0</v>
      </c>
      <c r="CB7" s="71">
        <v>0</v>
      </c>
      <c r="CC7" s="71">
        <v>0</v>
      </c>
      <c r="CD7" s="71">
        <v>0</v>
      </c>
      <c r="CE7" s="71">
        <v>0</v>
      </c>
      <c r="CF7" s="71">
        <v>0</v>
      </c>
      <c r="CG7" s="71">
        <v>0</v>
      </c>
      <c r="CH7" s="71">
        <v>0</v>
      </c>
      <c r="CI7" s="71">
        <v>0</v>
      </c>
      <c r="CJ7" s="71">
        <v>0</v>
      </c>
      <c r="CK7" s="71">
        <v>0</v>
      </c>
      <c r="CL7" s="71">
        <v>0</v>
      </c>
      <c r="CM7" s="71">
        <v>0</v>
      </c>
      <c r="CN7" s="71">
        <v>0</v>
      </c>
      <c r="CO7" s="71">
        <v>0</v>
      </c>
      <c r="CP7" s="71">
        <v>0</v>
      </c>
      <c r="CQ7" s="71">
        <v>0</v>
      </c>
      <c r="CR7" s="71">
        <f t="shared" ref="CR7:CR16" si="7">SUM(CS7:CT7)</f>
        <v>0</v>
      </c>
      <c r="CS7" s="71">
        <v>0</v>
      </c>
      <c r="CT7" s="71">
        <v>0</v>
      </c>
      <c r="CU7" s="71">
        <f t="shared" ref="CU7:CU16" si="8">SUM(CV7:CZ7)</f>
        <v>0</v>
      </c>
      <c r="CV7" s="71">
        <v>0</v>
      </c>
      <c r="CW7" s="71">
        <v>0</v>
      </c>
      <c r="CX7" s="71">
        <v>0</v>
      </c>
      <c r="CY7" s="71">
        <v>0</v>
      </c>
      <c r="CZ7" s="71">
        <v>0</v>
      </c>
      <c r="DA7" s="71">
        <f t="shared" ref="DA7:DA16" si="9">SUM(DB7:DC7)</f>
        <v>0</v>
      </c>
      <c r="DB7" s="71">
        <v>0</v>
      </c>
      <c r="DC7" s="71">
        <v>0</v>
      </c>
      <c r="DD7" s="71">
        <f t="shared" ref="DD7:DD16" si="10">SUM(DE7:DH7)</f>
        <v>0</v>
      </c>
      <c r="DE7" s="71">
        <v>0</v>
      </c>
      <c r="DF7" s="71">
        <v>0</v>
      </c>
      <c r="DG7" s="71">
        <v>0</v>
      </c>
      <c r="DH7" s="71">
        <v>0</v>
      </c>
    </row>
    <row r="8" ht="20.1" customHeight="1" spans="1:112">
      <c r="A8" s="87" t="s">
        <v>20</v>
      </c>
      <c r="B8" s="87" t="s">
        <v>20</v>
      </c>
      <c r="C8" s="87" t="s">
        <v>20</v>
      </c>
      <c r="D8" s="87" t="s">
        <v>84</v>
      </c>
      <c r="E8" s="87" t="s">
        <v>85</v>
      </c>
      <c r="F8" s="71">
        <f t="shared" si="0"/>
        <v>5773631.82</v>
      </c>
      <c r="G8" s="71">
        <f t="shared" si="1"/>
        <v>4928922.75</v>
      </c>
      <c r="H8" s="71">
        <v>1853044</v>
      </c>
      <c r="I8" s="71">
        <v>978172</v>
      </c>
      <c r="J8" s="71">
        <v>73325</v>
      </c>
      <c r="K8" s="71">
        <v>0</v>
      </c>
      <c r="L8" s="71">
        <v>721164</v>
      </c>
      <c r="M8" s="71">
        <v>546659.75</v>
      </c>
      <c r="N8" s="71">
        <v>0</v>
      </c>
      <c r="O8" s="71">
        <v>256339.25</v>
      </c>
      <c r="P8" s="71">
        <v>34402.17</v>
      </c>
      <c r="Q8" s="71">
        <v>31358</v>
      </c>
      <c r="R8" s="71">
        <v>434458.58</v>
      </c>
      <c r="S8" s="71">
        <v>0</v>
      </c>
      <c r="T8" s="71">
        <v>0</v>
      </c>
      <c r="U8" s="71">
        <f t="shared" si="2"/>
        <v>688698.99</v>
      </c>
      <c r="V8" s="71">
        <v>54024.5</v>
      </c>
      <c r="W8" s="71">
        <v>51997.4</v>
      </c>
      <c r="X8" s="71">
        <v>0</v>
      </c>
      <c r="Y8" s="71">
        <v>0</v>
      </c>
      <c r="Z8" s="71">
        <v>15000</v>
      </c>
      <c r="AA8" s="71">
        <v>15000</v>
      </c>
      <c r="AB8" s="71">
        <v>4800</v>
      </c>
      <c r="AC8" s="71">
        <v>0</v>
      </c>
      <c r="AD8" s="71">
        <v>0</v>
      </c>
      <c r="AE8" s="71">
        <v>82000</v>
      </c>
      <c r="AF8" s="71">
        <v>0</v>
      </c>
      <c r="AG8" s="71">
        <v>0</v>
      </c>
      <c r="AH8" s="71">
        <v>0</v>
      </c>
      <c r="AI8" s="71">
        <v>50000</v>
      </c>
      <c r="AJ8" s="71">
        <v>15000</v>
      </c>
      <c r="AK8" s="71">
        <v>50000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18533.83</v>
      </c>
      <c r="AR8" s="71">
        <v>0</v>
      </c>
      <c r="AS8" s="71">
        <v>40000</v>
      </c>
      <c r="AT8" s="71">
        <v>193500</v>
      </c>
      <c r="AU8" s="71">
        <v>0</v>
      </c>
      <c r="AV8" s="71">
        <v>98843.26</v>
      </c>
      <c r="AW8" s="71">
        <f t="shared" si="3"/>
        <v>156010.08</v>
      </c>
      <c r="AX8" s="71">
        <v>0</v>
      </c>
      <c r="AY8" s="71">
        <v>0</v>
      </c>
      <c r="AZ8" s="71">
        <v>0</v>
      </c>
      <c r="BA8" s="71">
        <v>0</v>
      </c>
      <c r="BB8" s="71">
        <v>130320</v>
      </c>
      <c r="BC8" s="71">
        <v>0</v>
      </c>
      <c r="BD8" s="71">
        <v>25085.08</v>
      </c>
      <c r="BE8" s="71">
        <v>0</v>
      </c>
      <c r="BF8" s="71">
        <v>605</v>
      </c>
      <c r="BG8" s="71">
        <v>0</v>
      </c>
      <c r="BH8" s="71">
        <v>0</v>
      </c>
      <c r="BI8" s="71">
        <f t="shared" si="4"/>
        <v>0</v>
      </c>
      <c r="BJ8" s="71">
        <v>0</v>
      </c>
      <c r="BK8" s="71">
        <v>0</v>
      </c>
      <c r="BL8" s="71">
        <v>0</v>
      </c>
      <c r="BM8" s="71">
        <v>0</v>
      </c>
      <c r="BN8" s="71">
        <f t="shared" si="5"/>
        <v>0</v>
      </c>
      <c r="BO8" s="71">
        <v>0</v>
      </c>
      <c r="BP8" s="71">
        <v>0</v>
      </c>
      <c r="BQ8" s="71">
        <v>0</v>
      </c>
      <c r="BR8" s="71">
        <v>0</v>
      </c>
      <c r="BS8" s="71">
        <v>0</v>
      </c>
      <c r="BT8" s="71">
        <v>0</v>
      </c>
      <c r="BU8" s="71">
        <v>0</v>
      </c>
      <c r="BV8" s="71">
        <v>0</v>
      </c>
      <c r="BW8" s="71">
        <v>0</v>
      </c>
      <c r="BX8" s="71">
        <v>0</v>
      </c>
      <c r="BY8" s="71">
        <v>0</v>
      </c>
      <c r="BZ8" s="71">
        <v>0</v>
      </c>
      <c r="CA8" s="71">
        <f t="shared" si="6"/>
        <v>0</v>
      </c>
      <c r="CB8" s="71">
        <v>0</v>
      </c>
      <c r="CC8" s="71">
        <v>0</v>
      </c>
      <c r="CD8" s="71">
        <v>0</v>
      </c>
      <c r="CE8" s="71">
        <v>0</v>
      </c>
      <c r="CF8" s="71">
        <v>0</v>
      </c>
      <c r="CG8" s="71">
        <v>0</v>
      </c>
      <c r="CH8" s="71">
        <v>0</v>
      </c>
      <c r="CI8" s="71">
        <v>0</v>
      </c>
      <c r="CJ8" s="71">
        <v>0</v>
      </c>
      <c r="CK8" s="71">
        <v>0</v>
      </c>
      <c r="CL8" s="71">
        <v>0</v>
      </c>
      <c r="CM8" s="71">
        <v>0</v>
      </c>
      <c r="CN8" s="71">
        <v>0</v>
      </c>
      <c r="CO8" s="71">
        <v>0</v>
      </c>
      <c r="CP8" s="71">
        <v>0</v>
      </c>
      <c r="CQ8" s="71">
        <v>0</v>
      </c>
      <c r="CR8" s="71">
        <f t="shared" si="7"/>
        <v>0</v>
      </c>
      <c r="CS8" s="71">
        <v>0</v>
      </c>
      <c r="CT8" s="71">
        <v>0</v>
      </c>
      <c r="CU8" s="71">
        <f t="shared" si="8"/>
        <v>0</v>
      </c>
      <c r="CV8" s="71">
        <v>0</v>
      </c>
      <c r="CW8" s="71">
        <v>0</v>
      </c>
      <c r="CX8" s="71">
        <v>0</v>
      </c>
      <c r="CY8" s="71">
        <v>0</v>
      </c>
      <c r="CZ8" s="71">
        <v>0</v>
      </c>
      <c r="DA8" s="71">
        <f t="shared" si="9"/>
        <v>0</v>
      </c>
      <c r="DB8" s="71">
        <v>0</v>
      </c>
      <c r="DC8" s="71">
        <v>0</v>
      </c>
      <c r="DD8" s="71">
        <f t="shared" si="10"/>
        <v>0</v>
      </c>
      <c r="DE8" s="71">
        <v>0</v>
      </c>
      <c r="DF8" s="71">
        <v>0</v>
      </c>
      <c r="DG8" s="71">
        <v>0</v>
      </c>
      <c r="DH8" s="71">
        <v>0</v>
      </c>
    </row>
    <row r="9" ht="20.1" customHeight="1" spans="1:112">
      <c r="A9" s="87" t="s">
        <v>86</v>
      </c>
      <c r="B9" s="87" t="s">
        <v>87</v>
      </c>
      <c r="C9" s="87" t="s">
        <v>88</v>
      </c>
      <c r="D9" s="87" t="s">
        <v>89</v>
      </c>
      <c r="E9" s="87" t="s">
        <v>90</v>
      </c>
      <c r="F9" s="71">
        <f t="shared" si="0"/>
        <v>2458068.99</v>
      </c>
      <c r="G9" s="71">
        <f t="shared" si="1"/>
        <v>1638445</v>
      </c>
      <c r="H9" s="71">
        <v>810160</v>
      </c>
      <c r="I9" s="71">
        <v>754960</v>
      </c>
      <c r="J9" s="71">
        <v>73325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f t="shared" si="2"/>
        <v>688698.99</v>
      </c>
      <c r="V9" s="71">
        <v>54024.5</v>
      </c>
      <c r="W9" s="71">
        <v>51997.4</v>
      </c>
      <c r="X9" s="71">
        <v>0</v>
      </c>
      <c r="Y9" s="71">
        <v>0</v>
      </c>
      <c r="Z9" s="71">
        <v>15000</v>
      </c>
      <c r="AA9" s="71">
        <v>15000</v>
      </c>
      <c r="AB9" s="71">
        <v>4800</v>
      </c>
      <c r="AC9" s="71">
        <v>0</v>
      </c>
      <c r="AD9" s="71">
        <v>0</v>
      </c>
      <c r="AE9" s="71">
        <v>82000</v>
      </c>
      <c r="AF9" s="71">
        <v>0</v>
      </c>
      <c r="AG9" s="71">
        <v>0</v>
      </c>
      <c r="AH9" s="71">
        <v>0</v>
      </c>
      <c r="AI9" s="71">
        <v>50000</v>
      </c>
      <c r="AJ9" s="71">
        <v>15000</v>
      </c>
      <c r="AK9" s="71">
        <v>50000</v>
      </c>
      <c r="AL9" s="71">
        <v>0</v>
      </c>
      <c r="AM9" s="71">
        <v>0</v>
      </c>
      <c r="AN9" s="71">
        <v>0</v>
      </c>
      <c r="AO9" s="71">
        <v>0</v>
      </c>
      <c r="AP9" s="71">
        <v>0</v>
      </c>
      <c r="AQ9" s="71">
        <v>18533.83</v>
      </c>
      <c r="AR9" s="71">
        <v>0</v>
      </c>
      <c r="AS9" s="71">
        <v>40000</v>
      </c>
      <c r="AT9" s="71">
        <v>193500</v>
      </c>
      <c r="AU9" s="71">
        <v>0</v>
      </c>
      <c r="AV9" s="71">
        <v>98843.26</v>
      </c>
      <c r="AW9" s="71">
        <f t="shared" si="3"/>
        <v>130925</v>
      </c>
      <c r="AX9" s="71">
        <v>0</v>
      </c>
      <c r="AY9" s="71">
        <v>0</v>
      </c>
      <c r="AZ9" s="71">
        <v>0</v>
      </c>
      <c r="BA9" s="71">
        <v>0</v>
      </c>
      <c r="BB9" s="71">
        <v>130320</v>
      </c>
      <c r="BC9" s="71">
        <v>0</v>
      </c>
      <c r="BD9" s="71">
        <v>0</v>
      </c>
      <c r="BE9" s="71">
        <v>0</v>
      </c>
      <c r="BF9" s="71">
        <v>605</v>
      </c>
      <c r="BG9" s="71">
        <v>0</v>
      </c>
      <c r="BH9" s="71">
        <v>0</v>
      </c>
      <c r="BI9" s="71">
        <f t="shared" si="4"/>
        <v>0</v>
      </c>
      <c r="BJ9" s="71">
        <v>0</v>
      </c>
      <c r="BK9" s="71">
        <v>0</v>
      </c>
      <c r="BL9" s="71">
        <v>0</v>
      </c>
      <c r="BM9" s="71">
        <v>0</v>
      </c>
      <c r="BN9" s="71">
        <f t="shared" si="5"/>
        <v>0</v>
      </c>
      <c r="BO9" s="71">
        <v>0</v>
      </c>
      <c r="BP9" s="71">
        <v>0</v>
      </c>
      <c r="BQ9" s="71">
        <v>0</v>
      </c>
      <c r="BR9" s="71">
        <v>0</v>
      </c>
      <c r="BS9" s="71">
        <v>0</v>
      </c>
      <c r="BT9" s="71">
        <v>0</v>
      </c>
      <c r="BU9" s="71">
        <v>0</v>
      </c>
      <c r="BV9" s="71">
        <v>0</v>
      </c>
      <c r="BW9" s="71">
        <v>0</v>
      </c>
      <c r="BX9" s="71">
        <v>0</v>
      </c>
      <c r="BY9" s="71">
        <v>0</v>
      </c>
      <c r="BZ9" s="71">
        <v>0</v>
      </c>
      <c r="CA9" s="71">
        <f t="shared" si="6"/>
        <v>0</v>
      </c>
      <c r="CB9" s="71">
        <v>0</v>
      </c>
      <c r="CC9" s="71">
        <v>0</v>
      </c>
      <c r="CD9" s="71">
        <v>0</v>
      </c>
      <c r="CE9" s="71">
        <v>0</v>
      </c>
      <c r="CF9" s="71">
        <v>0</v>
      </c>
      <c r="CG9" s="71">
        <v>0</v>
      </c>
      <c r="CH9" s="71">
        <v>0</v>
      </c>
      <c r="CI9" s="71">
        <v>0</v>
      </c>
      <c r="CJ9" s="71">
        <v>0</v>
      </c>
      <c r="CK9" s="71">
        <v>0</v>
      </c>
      <c r="CL9" s="71">
        <v>0</v>
      </c>
      <c r="CM9" s="71">
        <v>0</v>
      </c>
      <c r="CN9" s="71">
        <v>0</v>
      </c>
      <c r="CO9" s="71">
        <v>0</v>
      </c>
      <c r="CP9" s="71">
        <v>0</v>
      </c>
      <c r="CQ9" s="71">
        <v>0</v>
      </c>
      <c r="CR9" s="71">
        <f t="shared" si="7"/>
        <v>0</v>
      </c>
      <c r="CS9" s="71">
        <v>0</v>
      </c>
      <c r="CT9" s="71">
        <v>0</v>
      </c>
      <c r="CU9" s="71">
        <f t="shared" si="8"/>
        <v>0</v>
      </c>
      <c r="CV9" s="71">
        <v>0</v>
      </c>
      <c r="CW9" s="71">
        <v>0</v>
      </c>
      <c r="CX9" s="71">
        <v>0</v>
      </c>
      <c r="CY9" s="71">
        <v>0</v>
      </c>
      <c r="CZ9" s="71">
        <v>0</v>
      </c>
      <c r="DA9" s="71">
        <f t="shared" si="9"/>
        <v>0</v>
      </c>
      <c r="DB9" s="71">
        <v>0</v>
      </c>
      <c r="DC9" s="71">
        <v>0</v>
      </c>
      <c r="DD9" s="71">
        <f t="shared" si="10"/>
        <v>0</v>
      </c>
      <c r="DE9" s="71">
        <v>0</v>
      </c>
      <c r="DF9" s="71">
        <v>0</v>
      </c>
      <c r="DG9" s="71">
        <v>0</v>
      </c>
      <c r="DH9" s="71">
        <v>0</v>
      </c>
    </row>
    <row r="10" ht="20.1" customHeight="1" spans="1:112">
      <c r="A10" s="87" t="s">
        <v>86</v>
      </c>
      <c r="B10" s="87" t="s">
        <v>87</v>
      </c>
      <c r="C10" s="87" t="s">
        <v>91</v>
      </c>
      <c r="D10" s="87" t="s">
        <v>89</v>
      </c>
      <c r="E10" s="87" t="s">
        <v>92</v>
      </c>
      <c r="F10" s="71">
        <f t="shared" si="0"/>
        <v>2012867</v>
      </c>
      <c r="G10" s="71">
        <f t="shared" si="1"/>
        <v>2012867</v>
      </c>
      <c r="H10" s="71">
        <v>1042884</v>
      </c>
      <c r="I10" s="71">
        <v>223212</v>
      </c>
      <c r="J10" s="71">
        <v>0</v>
      </c>
      <c r="K10" s="71">
        <v>0</v>
      </c>
      <c r="L10" s="71">
        <v>721164</v>
      </c>
      <c r="M10" s="71">
        <v>0</v>
      </c>
      <c r="N10" s="71">
        <v>0</v>
      </c>
      <c r="O10" s="71">
        <v>0</v>
      </c>
      <c r="P10" s="71">
        <v>0</v>
      </c>
      <c r="Q10" s="71">
        <v>25607</v>
      </c>
      <c r="R10" s="71">
        <v>0</v>
      </c>
      <c r="S10" s="71">
        <v>0</v>
      </c>
      <c r="T10" s="71">
        <v>0</v>
      </c>
      <c r="U10" s="71">
        <f t="shared" si="2"/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71">
        <v>0</v>
      </c>
      <c r="AV10" s="71">
        <v>0</v>
      </c>
      <c r="AW10" s="71">
        <f t="shared" si="3"/>
        <v>0</v>
      </c>
      <c r="AX10" s="71">
        <v>0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f t="shared" si="4"/>
        <v>0</v>
      </c>
      <c r="BJ10" s="71">
        <v>0</v>
      </c>
      <c r="BK10" s="71">
        <v>0</v>
      </c>
      <c r="BL10" s="71">
        <v>0</v>
      </c>
      <c r="BM10" s="71">
        <v>0</v>
      </c>
      <c r="BN10" s="71">
        <f t="shared" si="5"/>
        <v>0</v>
      </c>
      <c r="BO10" s="71">
        <v>0</v>
      </c>
      <c r="BP10" s="71">
        <v>0</v>
      </c>
      <c r="BQ10" s="71">
        <v>0</v>
      </c>
      <c r="BR10" s="71">
        <v>0</v>
      </c>
      <c r="BS10" s="71">
        <v>0</v>
      </c>
      <c r="BT10" s="71">
        <v>0</v>
      </c>
      <c r="BU10" s="71">
        <v>0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f t="shared" si="6"/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0</v>
      </c>
      <c r="CI10" s="71">
        <v>0</v>
      </c>
      <c r="CJ10" s="71">
        <v>0</v>
      </c>
      <c r="CK10" s="71">
        <v>0</v>
      </c>
      <c r="CL10" s="71">
        <v>0</v>
      </c>
      <c r="CM10" s="71">
        <v>0</v>
      </c>
      <c r="CN10" s="71">
        <v>0</v>
      </c>
      <c r="CO10" s="71">
        <v>0</v>
      </c>
      <c r="CP10" s="71">
        <v>0</v>
      </c>
      <c r="CQ10" s="71">
        <v>0</v>
      </c>
      <c r="CR10" s="71">
        <f t="shared" si="7"/>
        <v>0</v>
      </c>
      <c r="CS10" s="71">
        <v>0</v>
      </c>
      <c r="CT10" s="71">
        <v>0</v>
      </c>
      <c r="CU10" s="71">
        <f t="shared" si="8"/>
        <v>0</v>
      </c>
      <c r="CV10" s="71">
        <v>0</v>
      </c>
      <c r="CW10" s="71">
        <v>0</v>
      </c>
      <c r="CX10" s="71">
        <v>0</v>
      </c>
      <c r="CY10" s="71">
        <v>0</v>
      </c>
      <c r="CZ10" s="71">
        <v>0</v>
      </c>
      <c r="DA10" s="71">
        <f t="shared" si="9"/>
        <v>0</v>
      </c>
      <c r="DB10" s="71">
        <v>0</v>
      </c>
      <c r="DC10" s="71">
        <v>0</v>
      </c>
      <c r="DD10" s="71">
        <f t="shared" si="10"/>
        <v>0</v>
      </c>
      <c r="DE10" s="71">
        <v>0</v>
      </c>
      <c r="DF10" s="71">
        <v>0</v>
      </c>
      <c r="DG10" s="71">
        <v>0</v>
      </c>
      <c r="DH10" s="71">
        <v>0</v>
      </c>
    </row>
    <row r="11" ht="20.1" customHeight="1" spans="1:112">
      <c r="A11" s="87" t="s">
        <v>93</v>
      </c>
      <c r="B11" s="87" t="s">
        <v>94</v>
      </c>
      <c r="C11" s="87" t="s">
        <v>88</v>
      </c>
      <c r="D11" s="87" t="s">
        <v>89</v>
      </c>
      <c r="E11" s="87" t="s">
        <v>95</v>
      </c>
      <c r="F11" s="71">
        <f t="shared" si="0"/>
        <v>25085.08</v>
      </c>
      <c r="G11" s="71">
        <f t="shared" si="1"/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f t="shared" si="2"/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f t="shared" si="3"/>
        <v>25085.08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25085.08</v>
      </c>
      <c r="BE11" s="71">
        <v>0</v>
      </c>
      <c r="BF11" s="71">
        <v>0</v>
      </c>
      <c r="BG11" s="71">
        <v>0</v>
      </c>
      <c r="BH11" s="71">
        <v>0</v>
      </c>
      <c r="BI11" s="71">
        <f t="shared" si="4"/>
        <v>0</v>
      </c>
      <c r="BJ11" s="71">
        <v>0</v>
      </c>
      <c r="BK11" s="71">
        <v>0</v>
      </c>
      <c r="BL11" s="71">
        <v>0</v>
      </c>
      <c r="BM11" s="71">
        <v>0</v>
      </c>
      <c r="BN11" s="71">
        <f t="shared" si="5"/>
        <v>0</v>
      </c>
      <c r="BO11" s="71">
        <v>0</v>
      </c>
      <c r="BP11" s="71">
        <v>0</v>
      </c>
      <c r="BQ11" s="71">
        <v>0</v>
      </c>
      <c r="BR11" s="71">
        <v>0</v>
      </c>
      <c r="BS11" s="71">
        <v>0</v>
      </c>
      <c r="BT11" s="71">
        <v>0</v>
      </c>
      <c r="BU11" s="71">
        <v>0</v>
      </c>
      <c r="BV11" s="71">
        <v>0</v>
      </c>
      <c r="BW11" s="71">
        <v>0</v>
      </c>
      <c r="BX11" s="71">
        <v>0</v>
      </c>
      <c r="BY11" s="71">
        <v>0</v>
      </c>
      <c r="BZ11" s="71">
        <v>0</v>
      </c>
      <c r="CA11" s="71">
        <f t="shared" si="6"/>
        <v>0</v>
      </c>
      <c r="CB11" s="71">
        <v>0</v>
      </c>
      <c r="CC11" s="71">
        <v>0</v>
      </c>
      <c r="CD11" s="71">
        <v>0</v>
      </c>
      <c r="CE11" s="71">
        <v>0</v>
      </c>
      <c r="CF11" s="71">
        <v>0</v>
      </c>
      <c r="CG11" s="71">
        <v>0</v>
      </c>
      <c r="CH11" s="71">
        <v>0</v>
      </c>
      <c r="CI11" s="71">
        <v>0</v>
      </c>
      <c r="CJ11" s="71">
        <v>0</v>
      </c>
      <c r="CK11" s="71">
        <v>0</v>
      </c>
      <c r="CL11" s="71">
        <v>0</v>
      </c>
      <c r="CM11" s="71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f t="shared" si="7"/>
        <v>0</v>
      </c>
      <c r="CS11" s="71">
        <v>0</v>
      </c>
      <c r="CT11" s="71">
        <v>0</v>
      </c>
      <c r="CU11" s="71">
        <f t="shared" si="8"/>
        <v>0</v>
      </c>
      <c r="CV11" s="71">
        <v>0</v>
      </c>
      <c r="CW11" s="71">
        <v>0</v>
      </c>
      <c r="CX11" s="71">
        <v>0</v>
      </c>
      <c r="CY11" s="71">
        <v>0</v>
      </c>
      <c r="CZ11" s="71">
        <v>0</v>
      </c>
      <c r="DA11" s="71">
        <f t="shared" si="9"/>
        <v>0</v>
      </c>
      <c r="DB11" s="71">
        <v>0</v>
      </c>
      <c r="DC11" s="71">
        <v>0</v>
      </c>
      <c r="DD11" s="71">
        <f t="shared" si="10"/>
        <v>0</v>
      </c>
      <c r="DE11" s="71">
        <v>0</v>
      </c>
      <c r="DF11" s="71">
        <v>0</v>
      </c>
      <c r="DG11" s="71">
        <v>0</v>
      </c>
      <c r="DH11" s="71">
        <v>0</v>
      </c>
    </row>
    <row r="12" ht="20.1" customHeight="1" spans="1:112">
      <c r="A12" s="87" t="s">
        <v>93</v>
      </c>
      <c r="B12" s="87" t="s">
        <v>94</v>
      </c>
      <c r="C12" s="87" t="s">
        <v>94</v>
      </c>
      <c r="D12" s="87" t="s">
        <v>89</v>
      </c>
      <c r="E12" s="87" t="s">
        <v>96</v>
      </c>
      <c r="F12" s="71">
        <f t="shared" si="0"/>
        <v>546659.75</v>
      </c>
      <c r="G12" s="71">
        <f t="shared" si="1"/>
        <v>546659.75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546659.75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f t="shared" si="2"/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f t="shared" si="3"/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f t="shared" si="4"/>
        <v>0</v>
      </c>
      <c r="BJ12" s="71">
        <v>0</v>
      </c>
      <c r="BK12" s="71">
        <v>0</v>
      </c>
      <c r="BL12" s="71">
        <v>0</v>
      </c>
      <c r="BM12" s="71">
        <v>0</v>
      </c>
      <c r="BN12" s="71">
        <f t="shared" si="5"/>
        <v>0</v>
      </c>
      <c r="BO12" s="71">
        <v>0</v>
      </c>
      <c r="BP12" s="71">
        <v>0</v>
      </c>
      <c r="BQ12" s="71">
        <v>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0</v>
      </c>
      <c r="BY12" s="71">
        <v>0</v>
      </c>
      <c r="BZ12" s="71">
        <v>0</v>
      </c>
      <c r="CA12" s="71">
        <f t="shared" si="6"/>
        <v>0</v>
      </c>
      <c r="CB12" s="71">
        <v>0</v>
      </c>
      <c r="CC12" s="71">
        <v>0</v>
      </c>
      <c r="CD12" s="71">
        <v>0</v>
      </c>
      <c r="CE12" s="71">
        <v>0</v>
      </c>
      <c r="CF12" s="71">
        <v>0</v>
      </c>
      <c r="CG12" s="71">
        <v>0</v>
      </c>
      <c r="CH12" s="71">
        <v>0</v>
      </c>
      <c r="CI12" s="71">
        <v>0</v>
      </c>
      <c r="CJ12" s="71">
        <v>0</v>
      </c>
      <c r="CK12" s="71">
        <v>0</v>
      </c>
      <c r="CL12" s="71">
        <v>0</v>
      </c>
      <c r="CM12" s="71">
        <v>0</v>
      </c>
      <c r="CN12" s="71">
        <v>0</v>
      </c>
      <c r="CO12" s="71">
        <v>0</v>
      </c>
      <c r="CP12" s="71">
        <v>0</v>
      </c>
      <c r="CQ12" s="71">
        <v>0</v>
      </c>
      <c r="CR12" s="71">
        <f t="shared" si="7"/>
        <v>0</v>
      </c>
      <c r="CS12" s="71">
        <v>0</v>
      </c>
      <c r="CT12" s="71">
        <v>0</v>
      </c>
      <c r="CU12" s="71">
        <f t="shared" si="8"/>
        <v>0</v>
      </c>
      <c r="CV12" s="71">
        <v>0</v>
      </c>
      <c r="CW12" s="71">
        <v>0</v>
      </c>
      <c r="CX12" s="71">
        <v>0</v>
      </c>
      <c r="CY12" s="71">
        <v>0</v>
      </c>
      <c r="CZ12" s="71">
        <v>0</v>
      </c>
      <c r="DA12" s="71">
        <f t="shared" si="9"/>
        <v>0</v>
      </c>
      <c r="DB12" s="71">
        <v>0</v>
      </c>
      <c r="DC12" s="71">
        <v>0</v>
      </c>
      <c r="DD12" s="71">
        <f t="shared" si="10"/>
        <v>0</v>
      </c>
      <c r="DE12" s="71">
        <v>0</v>
      </c>
      <c r="DF12" s="71">
        <v>0</v>
      </c>
      <c r="DG12" s="71">
        <v>0</v>
      </c>
      <c r="DH12" s="71">
        <v>0</v>
      </c>
    </row>
    <row r="13" ht="20.1" customHeight="1" spans="1:112">
      <c r="A13" s="87" t="s">
        <v>97</v>
      </c>
      <c r="B13" s="87" t="s">
        <v>98</v>
      </c>
      <c r="C13" s="87" t="s">
        <v>88</v>
      </c>
      <c r="D13" s="87" t="s">
        <v>89</v>
      </c>
      <c r="E13" s="87" t="s">
        <v>99</v>
      </c>
      <c r="F13" s="71">
        <f t="shared" si="0"/>
        <v>120407.25</v>
      </c>
      <c r="G13" s="71">
        <f t="shared" si="1"/>
        <v>120407.25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120407.25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f t="shared" si="2"/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f t="shared" si="3"/>
        <v>0</v>
      </c>
      <c r="AX13" s="71">
        <v>0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f t="shared" si="4"/>
        <v>0</v>
      </c>
      <c r="BJ13" s="71">
        <v>0</v>
      </c>
      <c r="BK13" s="71">
        <v>0</v>
      </c>
      <c r="BL13" s="71">
        <v>0</v>
      </c>
      <c r="BM13" s="71">
        <v>0</v>
      </c>
      <c r="BN13" s="71">
        <f t="shared" si="5"/>
        <v>0</v>
      </c>
      <c r="BO13" s="71">
        <v>0</v>
      </c>
      <c r="BP13" s="71">
        <v>0</v>
      </c>
      <c r="BQ13" s="71">
        <v>0</v>
      </c>
      <c r="BR13" s="71">
        <v>0</v>
      </c>
      <c r="BS13" s="71">
        <v>0</v>
      </c>
      <c r="BT13" s="71">
        <v>0</v>
      </c>
      <c r="BU13" s="71">
        <v>0</v>
      </c>
      <c r="BV13" s="71">
        <v>0</v>
      </c>
      <c r="BW13" s="71">
        <v>0</v>
      </c>
      <c r="BX13" s="71">
        <v>0</v>
      </c>
      <c r="BY13" s="71">
        <v>0</v>
      </c>
      <c r="BZ13" s="71">
        <v>0</v>
      </c>
      <c r="CA13" s="71">
        <f t="shared" si="6"/>
        <v>0</v>
      </c>
      <c r="CB13" s="71">
        <v>0</v>
      </c>
      <c r="CC13" s="71">
        <v>0</v>
      </c>
      <c r="CD13" s="71">
        <v>0</v>
      </c>
      <c r="CE13" s="71">
        <v>0</v>
      </c>
      <c r="CF13" s="71">
        <v>0</v>
      </c>
      <c r="CG13" s="71">
        <v>0</v>
      </c>
      <c r="CH13" s="71">
        <v>0</v>
      </c>
      <c r="CI13" s="71">
        <v>0</v>
      </c>
      <c r="CJ13" s="71">
        <v>0</v>
      </c>
      <c r="CK13" s="71">
        <v>0</v>
      </c>
      <c r="CL13" s="71">
        <v>0</v>
      </c>
      <c r="CM13" s="71">
        <v>0</v>
      </c>
      <c r="CN13" s="71">
        <v>0</v>
      </c>
      <c r="CO13" s="71">
        <v>0</v>
      </c>
      <c r="CP13" s="71">
        <v>0</v>
      </c>
      <c r="CQ13" s="71">
        <v>0</v>
      </c>
      <c r="CR13" s="71">
        <f t="shared" si="7"/>
        <v>0</v>
      </c>
      <c r="CS13" s="71">
        <v>0</v>
      </c>
      <c r="CT13" s="71">
        <v>0</v>
      </c>
      <c r="CU13" s="71">
        <f t="shared" si="8"/>
        <v>0</v>
      </c>
      <c r="CV13" s="71">
        <v>0</v>
      </c>
      <c r="CW13" s="71">
        <v>0</v>
      </c>
      <c r="CX13" s="71">
        <v>0</v>
      </c>
      <c r="CY13" s="71">
        <v>0</v>
      </c>
      <c r="CZ13" s="71">
        <v>0</v>
      </c>
      <c r="DA13" s="71">
        <f t="shared" si="9"/>
        <v>0</v>
      </c>
      <c r="DB13" s="71">
        <v>0</v>
      </c>
      <c r="DC13" s="71">
        <v>0</v>
      </c>
      <c r="DD13" s="71">
        <f t="shared" si="10"/>
        <v>0</v>
      </c>
      <c r="DE13" s="71">
        <v>0</v>
      </c>
      <c r="DF13" s="71">
        <v>0</v>
      </c>
      <c r="DG13" s="71">
        <v>0</v>
      </c>
      <c r="DH13" s="71">
        <v>0</v>
      </c>
    </row>
    <row r="14" ht="20.1" customHeight="1" spans="1:112">
      <c r="A14" s="87" t="s">
        <v>97</v>
      </c>
      <c r="B14" s="87" t="s">
        <v>98</v>
      </c>
      <c r="C14" s="87" t="s">
        <v>100</v>
      </c>
      <c r="D14" s="87" t="s">
        <v>89</v>
      </c>
      <c r="E14" s="87" t="s">
        <v>101</v>
      </c>
      <c r="F14" s="71">
        <f t="shared" si="0"/>
        <v>141683</v>
      </c>
      <c r="G14" s="71">
        <f t="shared" si="1"/>
        <v>141683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135932</v>
      </c>
      <c r="P14" s="71">
        <v>0</v>
      </c>
      <c r="Q14" s="71">
        <v>5751</v>
      </c>
      <c r="R14" s="71">
        <v>0</v>
      </c>
      <c r="S14" s="71">
        <v>0</v>
      </c>
      <c r="T14" s="71">
        <v>0</v>
      </c>
      <c r="U14" s="71">
        <f t="shared" si="2"/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f t="shared" si="3"/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f t="shared" si="4"/>
        <v>0</v>
      </c>
      <c r="BJ14" s="71">
        <v>0</v>
      </c>
      <c r="BK14" s="71">
        <v>0</v>
      </c>
      <c r="BL14" s="71">
        <v>0</v>
      </c>
      <c r="BM14" s="71">
        <v>0</v>
      </c>
      <c r="BN14" s="71">
        <f t="shared" si="5"/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0</v>
      </c>
      <c r="BT14" s="71">
        <v>0</v>
      </c>
      <c r="BU14" s="71">
        <v>0</v>
      </c>
      <c r="BV14" s="71">
        <v>0</v>
      </c>
      <c r="BW14" s="71">
        <v>0</v>
      </c>
      <c r="BX14" s="71">
        <v>0</v>
      </c>
      <c r="BY14" s="71">
        <v>0</v>
      </c>
      <c r="BZ14" s="71">
        <v>0</v>
      </c>
      <c r="CA14" s="71">
        <f t="shared" si="6"/>
        <v>0</v>
      </c>
      <c r="CB14" s="71">
        <v>0</v>
      </c>
      <c r="CC14" s="71">
        <v>0</v>
      </c>
      <c r="CD14" s="71">
        <v>0</v>
      </c>
      <c r="CE14" s="71">
        <v>0</v>
      </c>
      <c r="CF14" s="71">
        <v>0</v>
      </c>
      <c r="CG14" s="71">
        <v>0</v>
      </c>
      <c r="CH14" s="71">
        <v>0</v>
      </c>
      <c r="CI14" s="71">
        <v>0</v>
      </c>
      <c r="CJ14" s="71">
        <v>0</v>
      </c>
      <c r="CK14" s="71">
        <v>0</v>
      </c>
      <c r="CL14" s="71">
        <v>0</v>
      </c>
      <c r="CM14" s="71">
        <v>0</v>
      </c>
      <c r="CN14" s="71">
        <v>0</v>
      </c>
      <c r="CO14" s="71">
        <v>0</v>
      </c>
      <c r="CP14" s="71">
        <v>0</v>
      </c>
      <c r="CQ14" s="71">
        <v>0</v>
      </c>
      <c r="CR14" s="71">
        <f t="shared" si="7"/>
        <v>0</v>
      </c>
      <c r="CS14" s="71">
        <v>0</v>
      </c>
      <c r="CT14" s="71">
        <v>0</v>
      </c>
      <c r="CU14" s="71">
        <f t="shared" si="8"/>
        <v>0</v>
      </c>
      <c r="CV14" s="71">
        <v>0</v>
      </c>
      <c r="CW14" s="71">
        <v>0</v>
      </c>
      <c r="CX14" s="71">
        <v>0</v>
      </c>
      <c r="CY14" s="71">
        <v>0</v>
      </c>
      <c r="CZ14" s="71">
        <v>0</v>
      </c>
      <c r="DA14" s="71">
        <f t="shared" si="9"/>
        <v>0</v>
      </c>
      <c r="DB14" s="71">
        <v>0</v>
      </c>
      <c r="DC14" s="71">
        <v>0</v>
      </c>
      <c r="DD14" s="71">
        <f t="shared" si="10"/>
        <v>0</v>
      </c>
      <c r="DE14" s="71">
        <v>0</v>
      </c>
      <c r="DF14" s="71">
        <v>0</v>
      </c>
      <c r="DG14" s="71">
        <v>0</v>
      </c>
      <c r="DH14" s="71">
        <v>0</v>
      </c>
    </row>
    <row r="15" ht="20.1" customHeight="1" spans="1:112">
      <c r="A15" s="87" t="s">
        <v>97</v>
      </c>
      <c r="B15" s="87" t="s">
        <v>98</v>
      </c>
      <c r="C15" s="87" t="s">
        <v>87</v>
      </c>
      <c r="D15" s="87" t="s">
        <v>89</v>
      </c>
      <c r="E15" s="87" t="s">
        <v>102</v>
      </c>
      <c r="F15" s="71">
        <f t="shared" si="0"/>
        <v>34402.17</v>
      </c>
      <c r="G15" s="71">
        <f t="shared" si="1"/>
        <v>34402.17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34402.17</v>
      </c>
      <c r="Q15" s="71">
        <v>0</v>
      </c>
      <c r="R15" s="71">
        <v>0</v>
      </c>
      <c r="S15" s="71">
        <v>0</v>
      </c>
      <c r="T15" s="71">
        <v>0</v>
      </c>
      <c r="U15" s="71">
        <f t="shared" si="2"/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71">
        <v>0</v>
      </c>
      <c r="AV15" s="71">
        <v>0</v>
      </c>
      <c r="AW15" s="71">
        <f t="shared" si="3"/>
        <v>0</v>
      </c>
      <c r="AX15" s="71">
        <v>0</v>
      </c>
      <c r="AY15" s="71">
        <v>0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f t="shared" si="4"/>
        <v>0</v>
      </c>
      <c r="BJ15" s="71">
        <v>0</v>
      </c>
      <c r="BK15" s="71">
        <v>0</v>
      </c>
      <c r="BL15" s="71">
        <v>0</v>
      </c>
      <c r="BM15" s="71">
        <v>0</v>
      </c>
      <c r="BN15" s="71">
        <f t="shared" si="5"/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0</v>
      </c>
      <c r="BY15" s="71">
        <v>0</v>
      </c>
      <c r="BZ15" s="71">
        <v>0</v>
      </c>
      <c r="CA15" s="71">
        <f t="shared" si="6"/>
        <v>0</v>
      </c>
      <c r="CB15" s="71">
        <v>0</v>
      </c>
      <c r="CC15" s="71">
        <v>0</v>
      </c>
      <c r="CD15" s="71">
        <v>0</v>
      </c>
      <c r="CE15" s="71">
        <v>0</v>
      </c>
      <c r="CF15" s="71">
        <v>0</v>
      </c>
      <c r="CG15" s="71">
        <v>0</v>
      </c>
      <c r="CH15" s="71">
        <v>0</v>
      </c>
      <c r="CI15" s="71">
        <v>0</v>
      </c>
      <c r="CJ15" s="71">
        <v>0</v>
      </c>
      <c r="CK15" s="71">
        <v>0</v>
      </c>
      <c r="CL15" s="71">
        <v>0</v>
      </c>
      <c r="CM15" s="71">
        <v>0</v>
      </c>
      <c r="CN15" s="71">
        <v>0</v>
      </c>
      <c r="CO15" s="71">
        <v>0</v>
      </c>
      <c r="CP15" s="71">
        <v>0</v>
      </c>
      <c r="CQ15" s="71">
        <v>0</v>
      </c>
      <c r="CR15" s="71">
        <f t="shared" si="7"/>
        <v>0</v>
      </c>
      <c r="CS15" s="71">
        <v>0</v>
      </c>
      <c r="CT15" s="71">
        <v>0</v>
      </c>
      <c r="CU15" s="71">
        <f t="shared" si="8"/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f t="shared" si="9"/>
        <v>0</v>
      </c>
      <c r="DB15" s="71">
        <v>0</v>
      </c>
      <c r="DC15" s="71">
        <v>0</v>
      </c>
      <c r="DD15" s="71">
        <f t="shared" si="10"/>
        <v>0</v>
      </c>
      <c r="DE15" s="71">
        <v>0</v>
      </c>
      <c r="DF15" s="71">
        <v>0</v>
      </c>
      <c r="DG15" s="71">
        <v>0</v>
      </c>
      <c r="DH15" s="71">
        <v>0</v>
      </c>
    </row>
    <row r="16" ht="20.1" customHeight="1" spans="1:112">
      <c r="A16" s="87" t="s">
        <v>103</v>
      </c>
      <c r="B16" s="87" t="s">
        <v>100</v>
      </c>
      <c r="C16" s="87" t="s">
        <v>88</v>
      </c>
      <c r="D16" s="87" t="s">
        <v>89</v>
      </c>
      <c r="E16" s="87" t="s">
        <v>104</v>
      </c>
      <c r="F16" s="71">
        <f t="shared" si="0"/>
        <v>434458.58</v>
      </c>
      <c r="G16" s="71">
        <f t="shared" si="1"/>
        <v>434458.58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434458.58</v>
      </c>
      <c r="S16" s="71">
        <v>0</v>
      </c>
      <c r="T16" s="71">
        <v>0</v>
      </c>
      <c r="U16" s="71">
        <f t="shared" si="2"/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f t="shared" si="3"/>
        <v>0</v>
      </c>
      <c r="AX16" s="71">
        <v>0</v>
      </c>
      <c r="AY16" s="71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f t="shared" si="4"/>
        <v>0</v>
      </c>
      <c r="BJ16" s="71">
        <v>0</v>
      </c>
      <c r="BK16" s="71">
        <v>0</v>
      </c>
      <c r="BL16" s="71">
        <v>0</v>
      </c>
      <c r="BM16" s="71">
        <v>0</v>
      </c>
      <c r="BN16" s="71">
        <f t="shared" si="5"/>
        <v>0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0</v>
      </c>
      <c r="BW16" s="71">
        <v>0</v>
      </c>
      <c r="BX16" s="71">
        <v>0</v>
      </c>
      <c r="BY16" s="71">
        <v>0</v>
      </c>
      <c r="BZ16" s="71">
        <v>0</v>
      </c>
      <c r="CA16" s="71">
        <f t="shared" si="6"/>
        <v>0</v>
      </c>
      <c r="CB16" s="71">
        <v>0</v>
      </c>
      <c r="CC16" s="71">
        <v>0</v>
      </c>
      <c r="CD16" s="71">
        <v>0</v>
      </c>
      <c r="CE16" s="71">
        <v>0</v>
      </c>
      <c r="CF16" s="71">
        <v>0</v>
      </c>
      <c r="CG16" s="71">
        <v>0</v>
      </c>
      <c r="CH16" s="71">
        <v>0</v>
      </c>
      <c r="CI16" s="71">
        <v>0</v>
      </c>
      <c r="CJ16" s="71">
        <v>0</v>
      </c>
      <c r="CK16" s="71">
        <v>0</v>
      </c>
      <c r="CL16" s="71">
        <v>0</v>
      </c>
      <c r="CM16" s="71">
        <v>0</v>
      </c>
      <c r="CN16" s="71">
        <v>0</v>
      </c>
      <c r="CO16" s="71">
        <v>0</v>
      </c>
      <c r="CP16" s="71">
        <v>0</v>
      </c>
      <c r="CQ16" s="71">
        <v>0</v>
      </c>
      <c r="CR16" s="71">
        <f t="shared" si="7"/>
        <v>0</v>
      </c>
      <c r="CS16" s="71">
        <v>0</v>
      </c>
      <c r="CT16" s="71">
        <v>0</v>
      </c>
      <c r="CU16" s="71">
        <f t="shared" si="8"/>
        <v>0</v>
      </c>
      <c r="CV16" s="71">
        <v>0</v>
      </c>
      <c r="CW16" s="71">
        <v>0</v>
      </c>
      <c r="CX16" s="71">
        <v>0</v>
      </c>
      <c r="CY16" s="71">
        <v>0</v>
      </c>
      <c r="CZ16" s="71">
        <v>0</v>
      </c>
      <c r="DA16" s="71">
        <f t="shared" si="9"/>
        <v>0</v>
      </c>
      <c r="DB16" s="71">
        <v>0</v>
      </c>
      <c r="DC16" s="71">
        <v>0</v>
      </c>
      <c r="DD16" s="71">
        <f t="shared" si="10"/>
        <v>0</v>
      </c>
      <c r="DE16" s="71">
        <v>0</v>
      </c>
      <c r="DF16" s="71">
        <v>0</v>
      </c>
      <c r="DG16" s="71">
        <v>0</v>
      </c>
      <c r="DH16" s="71">
        <v>0</v>
      </c>
    </row>
  </sheetData>
  <mergeCells count="122"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A1" sqref="A1"/>
    </sheetView>
  </sheetViews>
  <sheetFormatPr defaultColWidth="11.25" defaultRowHeight="10.8" outlineLevelCol="6"/>
  <cols>
    <col min="1" max="1" width="8.16666666666667" customWidth="1"/>
    <col min="2" max="2" width="9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42"/>
      <c r="B1" s="42"/>
      <c r="C1" s="42"/>
      <c r="D1" s="43"/>
      <c r="E1" s="42"/>
      <c r="F1" s="42"/>
      <c r="G1" s="22" t="s">
        <v>285</v>
      </c>
    </row>
    <row r="2" ht="25.5" customHeight="1" spans="1:7">
      <c r="A2" s="18" t="s">
        <v>286</v>
      </c>
      <c r="B2" s="18"/>
      <c r="C2" s="18"/>
      <c r="D2" s="18"/>
      <c r="E2" s="18"/>
      <c r="F2" s="18"/>
      <c r="G2" s="18"/>
    </row>
    <row r="3" ht="20.1" customHeight="1" spans="1:7">
      <c r="A3" s="65" t="s">
        <v>5</v>
      </c>
      <c r="B3" s="20"/>
      <c r="C3" s="20"/>
      <c r="D3" s="20"/>
      <c r="E3" s="45"/>
      <c r="F3" s="45"/>
      <c r="G3" s="22" t="s">
        <v>6</v>
      </c>
    </row>
    <row r="4" ht="20.1" customHeight="1" spans="1:7">
      <c r="A4" s="50" t="s">
        <v>287</v>
      </c>
      <c r="B4" s="51"/>
      <c r="C4" s="51"/>
      <c r="D4" s="52"/>
      <c r="E4" s="72" t="s">
        <v>107</v>
      </c>
      <c r="F4" s="30"/>
      <c r="G4" s="30"/>
    </row>
    <row r="5" ht="20.1" customHeight="1" spans="1:7">
      <c r="A5" s="23" t="s">
        <v>68</v>
      </c>
      <c r="B5" s="25"/>
      <c r="C5" s="73" t="s">
        <v>69</v>
      </c>
      <c r="D5" s="74" t="s">
        <v>288</v>
      </c>
      <c r="E5" s="30" t="s">
        <v>60</v>
      </c>
      <c r="F5" s="27" t="s">
        <v>289</v>
      </c>
      <c r="G5" s="75" t="s">
        <v>290</v>
      </c>
    </row>
    <row r="6" ht="33.75" customHeight="1" spans="1:7">
      <c r="A6" s="32" t="s">
        <v>81</v>
      </c>
      <c r="B6" s="33" t="s">
        <v>82</v>
      </c>
      <c r="C6" s="76"/>
      <c r="D6" s="77"/>
      <c r="E6" s="36"/>
      <c r="F6" s="37"/>
      <c r="G6" s="58"/>
    </row>
    <row r="7" ht="20.1" customHeight="1" spans="1:7">
      <c r="A7" s="59" t="s">
        <v>20</v>
      </c>
      <c r="B7" s="69" t="s">
        <v>20</v>
      </c>
      <c r="C7" s="78" t="s">
        <v>20</v>
      </c>
      <c r="D7" s="59" t="s">
        <v>60</v>
      </c>
      <c r="E7" s="79">
        <v>5773631.82</v>
      </c>
      <c r="F7" s="80">
        <v>5084932.83</v>
      </c>
      <c r="G7" s="71">
        <v>688698.99</v>
      </c>
    </row>
    <row r="8" ht="20.1" customHeight="1" spans="1:7">
      <c r="A8" s="59" t="s">
        <v>291</v>
      </c>
      <c r="B8" s="69" t="s">
        <v>292</v>
      </c>
      <c r="C8" s="78" t="s">
        <v>165</v>
      </c>
      <c r="D8" s="59" t="s">
        <v>214</v>
      </c>
      <c r="E8" s="79">
        <v>434458.58</v>
      </c>
      <c r="F8" s="80">
        <v>434458.58</v>
      </c>
      <c r="G8" s="71">
        <v>0</v>
      </c>
    </row>
    <row r="9" ht="20.1" customHeight="1" spans="1:7">
      <c r="A9" s="59" t="s">
        <v>293</v>
      </c>
      <c r="B9" s="69" t="s">
        <v>294</v>
      </c>
      <c r="C9" s="78" t="s">
        <v>165</v>
      </c>
      <c r="D9" s="59" t="s">
        <v>231</v>
      </c>
      <c r="E9" s="79">
        <v>15000</v>
      </c>
      <c r="F9" s="80">
        <v>0</v>
      </c>
      <c r="G9" s="71">
        <v>15000</v>
      </c>
    </row>
    <row r="10" ht="20.1" customHeight="1" spans="1:7">
      <c r="A10" s="59" t="s">
        <v>291</v>
      </c>
      <c r="B10" s="69" t="s">
        <v>98</v>
      </c>
      <c r="C10" s="78" t="s">
        <v>165</v>
      </c>
      <c r="D10" s="59" t="s">
        <v>295</v>
      </c>
      <c r="E10" s="79">
        <v>34402.17</v>
      </c>
      <c r="F10" s="80">
        <v>34402.17</v>
      </c>
      <c r="G10" s="71">
        <v>0</v>
      </c>
    </row>
    <row r="11" ht="20.1" customHeight="1" spans="1:7">
      <c r="A11" s="59" t="s">
        <v>293</v>
      </c>
      <c r="B11" s="69" t="s">
        <v>296</v>
      </c>
      <c r="C11" s="78" t="s">
        <v>165</v>
      </c>
      <c r="D11" s="59" t="s">
        <v>223</v>
      </c>
      <c r="E11" s="79">
        <v>4800</v>
      </c>
      <c r="F11" s="80">
        <v>0</v>
      </c>
      <c r="G11" s="71">
        <v>4800</v>
      </c>
    </row>
    <row r="12" ht="20.1" customHeight="1" spans="1:7">
      <c r="A12" s="59" t="s">
        <v>293</v>
      </c>
      <c r="B12" s="69" t="s">
        <v>179</v>
      </c>
      <c r="C12" s="78" t="s">
        <v>165</v>
      </c>
      <c r="D12" s="59" t="s">
        <v>222</v>
      </c>
      <c r="E12" s="79">
        <v>15000</v>
      </c>
      <c r="F12" s="80">
        <v>0</v>
      </c>
      <c r="G12" s="71">
        <v>15000</v>
      </c>
    </row>
    <row r="13" ht="20.1" customHeight="1" spans="1:7">
      <c r="A13" s="59" t="s">
        <v>297</v>
      </c>
      <c r="B13" s="69" t="s">
        <v>94</v>
      </c>
      <c r="C13" s="78" t="s">
        <v>165</v>
      </c>
      <c r="D13" s="59" t="s">
        <v>248</v>
      </c>
      <c r="E13" s="79">
        <v>130320</v>
      </c>
      <c r="F13" s="80">
        <v>130320</v>
      </c>
      <c r="G13" s="71">
        <v>0</v>
      </c>
    </row>
    <row r="14" ht="20.1" customHeight="1" spans="1:7">
      <c r="A14" s="59" t="s">
        <v>291</v>
      </c>
      <c r="B14" s="69" t="s">
        <v>87</v>
      </c>
      <c r="C14" s="78" t="s">
        <v>165</v>
      </c>
      <c r="D14" s="59" t="s">
        <v>206</v>
      </c>
      <c r="E14" s="79">
        <v>73325</v>
      </c>
      <c r="F14" s="80">
        <v>73325</v>
      </c>
      <c r="G14" s="71">
        <v>0</v>
      </c>
    </row>
    <row r="15" ht="20.1" customHeight="1" spans="1:7">
      <c r="A15" s="59" t="s">
        <v>291</v>
      </c>
      <c r="B15" s="69" t="s">
        <v>181</v>
      </c>
      <c r="C15" s="78" t="s">
        <v>165</v>
      </c>
      <c r="D15" s="59" t="s">
        <v>209</v>
      </c>
      <c r="E15" s="79">
        <v>546659.75</v>
      </c>
      <c r="F15" s="80">
        <v>546659.75</v>
      </c>
      <c r="G15" s="71">
        <v>0</v>
      </c>
    </row>
    <row r="16" ht="20.1" customHeight="1" spans="1:7">
      <c r="A16" s="59" t="s">
        <v>293</v>
      </c>
      <c r="B16" s="69" t="s">
        <v>98</v>
      </c>
      <c r="C16" s="78" t="s">
        <v>165</v>
      </c>
      <c r="D16" s="59" t="s">
        <v>226</v>
      </c>
      <c r="E16" s="79">
        <v>82000</v>
      </c>
      <c r="F16" s="80">
        <v>0</v>
      </c>
      <c r="G16" s="71">
        <v>82000</v>
      </c>
    </row>
    <row r="17" ht="20.1" customHeight="1" spans="1:7">
      <c r="A17" s="59" t="s">
        <v>297</v>
      </c>
      <c r="B17" s="69" t="s">
        <v>296</v>
      </c>
      <c r="C17" s="78" t="s">
        <v>165</v>
      </c>
      <c r="D17" s="59" t="s">
        <v>298</v>
      </c>
      <c r="E17" s="79">
        <v>25085.08</v>
      </c>
      <c r="F17" s="80">
        <v>25085.08</v>
      </c>
      <c r="G17" s="71">
        <v>0</v>
      </c>
    </row>
    <row r="18" ht="20.1" customHeight="1" spans="1:7">
      <c r="A18" s="59" t="s">
        <v>291</v>
      </c>
      <c r="B18" s="69" t="s">
        <v>100</v>
      </c>
      <c r="C18" s="78" t="s">
        <v>165</v>
      </c>
      <c r="D18" s="59" t="s">
        <v>205</v>
      </c>
      <c r="E18" s="79">
        <v>978172</v>
      </c>
      <c r="F18" s="80">
        <v>978172</v>
      </c>
      <c r="G18" s="71">
        <v>0</v>
      </c>
    </row>
    <row r="19" ht="20.1" customHeight="1" spans="1:7">
      <c r="A19" s="59" t="s">
        <v>291</v>
      </c>
      <c r="B19" s="69" t="s">
        <v>88</v>
      </c>
      <c r="C19" s="78" t="s">
        <v>165</v>
      </c>
      <c r="D19" s="59" t="s">
        <v>204</v>
      </c>
      <c r="E19" s="79">
        <v>1853044</v>
      </c>
      <c r="F19" s="80">
        <v>1853044</v>
      </c>
      <c r="G19" s="71">
        <v>0</v>
      </c>
    </row>
    <row r="20" ht="20.1" customHeight="1" spans="1:7">
      <c r="A20" s="59" t="s">
        <v>291</v>
      </c>
      <c r="B20" s="69" t="s">
        <v>299</v>
      </c>
      <c r="C20" s="78" t="s">
        <v>165</v>
      </c>
      <c r="D20" s="59" t="s">
        <v>213</v>
      </c>
      <c r="E20" s="79">
        <v>31358</v>
      </c>
      <c r="F20" s="80">
        <v>31358</v>
      </c>
      <c r="G20" s="71">
        <v>0</v>
      </c>
    </row>
    <row r="21" ht="20.1" customHeight="1" spans="1:7">
      <c r="A21" s="59" t="s">
        <v>293</v>
      </c>
      <c r="B21" s="69" t="s">
        <v>300</v>
      </c>
      <c r="C21" s="78" t="s">
        <v>165</v>
      </c>
      <c r="D21" s="59" t="s">
        <v>232</v>
      </c>
      <c r="E21" s="79">
        <v>50000</v>
      </c>
      <c r="F21" s="80">
        <v>0</v>
      </c>
      <c r="G21" s="71">
        <v>50000</v>
      </c>
    </row>
    <row r="22" ht="20.1" customHeight="1" spans="1:7">
      <c r="A22" s="59" t="s">
        <v>293</v>
      </c>
      <c r="B22" s="69" t="s">
        <v>100</v>
      </c>
      <c r="C22" s="78" t="s">
        <v>165</v>
      </c>
      <c r="D22" s="59" t="s">
        <v>218</v>
      </c>
      <c r="E22" s="79">
        <v>51997.4</v>
      </c>
      <c r="F22" s="80">
        <v>0</v>
      </c>
      <c r="G22" s="71">
        <v>51997.4</v>
      </c>
    </row>
    <row r="23" ht="20.1" customHeight="1" spans="1:7">
      <c r="A23" s="59" t="s">
        <v>291</v>
      </c>
      <c r="B23" s="69" t="s">
        <v>296</v>
      </c>
      <c r="C23" s="78" t="s">
        <v>165</v>
      </c>
      <c r="D23" s="59" t="s">
        <v>208</v>
      </c>
      <c r="E23" s="79">
        <v>721164</v>
      </c>
      <c r="F23" s="80">
        <v>721164</v>
      </c>
      <c r="G23" s="71">
        <v>0</v>
      </c>
    </row>
    <row r="24" ht="20.1" customHeight="1" spans="1:7">
      <c r="A24" s="59" t="s">
        <v>293</v>
      </c>
      <c r="B24" s="69" t="s">
        <v>88</v>
      </c>
      <c r="C24" s="78" t="s">
        <v>165</v>
      </c>
      <c r="D24" s="59" t="s">
        <v>217</v>
      </c>
      <c r="E24" s="79">
        <v>54024.5</v>
      </c>
      <c r="F24" s="80">
        <v>0</v>
      </c>
      <c r="G24" s="71">
        <v>54024.5</v>
      </c>
    </row>
    <row r="25" ht="20.1" customHeight="1" spans="1:7">
      <c r="A25" s="59" t="s">
        <v>293</v>
      </c>
      <c r="B25" s="69" t="s">
        <v>301</v>
      </c>
      <c r="C25" s="78" t="s">
        <v>165</v>
      </c>
      <c r="D25" s="59" t="s">
        <v>238</v>
      </c>
      <c r="E25" s="79">
        <v>18533.83</v>
      </c>
      <c r="F25" s="80">
        <v>0</v>
      </c>
      <c r="G25" s="71">
        <v>18533.83</v>
      </c>
    </row>
    <row r="26" ht="20.1" customHeight="1" spans="1:7">
      <c r="A26" s="59" t="s">
        <v>291</v>
      </c>
      <c r="B26" s="69" t="s">
        <v>302</v>
      </c>
      <c r="C26" s="78" t="s">
        <v>165</v>
      </c>
      <c r="D26" s="59" t="s">
        <v>303</v>
      </c>
      <c r="E26" s="79">
        <v>256339.25</v>
      </c>
      <c r="F26" s="80">
        <v>256339.25</v>
      </c>
      <c r="G26" s="71">
        <v>0</v>
      </c>
    </row>
    <row r="27" ht="20.1" customHeight="1" spans="1:7">
      <c r="A27" s="59" t="s">
        <v>293</v>
      </c>
      <c r="B27" s="69" t="s">
        <v>91</v>
      </c>
      <c r="C27" s="78" t="s">
        <v>165</v>
      </c>
      <c r="D27" s="59" t="s">
        <v>243</v>
      </c>
      <c r="E27" s="79">
        <v>98843.26</v>
      </c>
      <c r="F27" s="80">
        <v>0</v>
      </c>
      <c r="G27" s="71">
        <v>98843.26</v>
      </c>
    </row>
    <row r="28" ht="20.1" customHeight="1" spans="1:7">
      <c r="A28" s="59" t="s">
        <v>293</v>
      </c>
      <c r="B28" s="69" t="s">
        <v>94</v>
      </c>
      <c r="C28" s="78" t="s">
        <v>165</v>
      </c>
      <c r="D28" s="59" t="s">
        <v>221</v>
      </c>
      <c r="E28" s="79">
        <v>15000</v>
      </c>
      <c r="F28" s="80">
        <v>0</v>
      </c>
      <c r="G28" s="71">
        <v>15000</v>
      </c>
    </row>
    <row r="29" ht="20.1" customHeight="1" spans="1:7">
      <c r="A29" s="59" t="s">
        <v>297</v>
      </c>
      <c r="B29" s="69" t="s">
        <v>304</v>
      </c>
      <c r="C29" s="78" t="s">
        <v>165</v>
      </c>
      <c r="D29" s="59" t="s">
        <v>251</v>
      </c>
      <c r="E29" s="79">
        <v>605</v>
      </c>
      <c r="F29" s="80">
        <v>605</v>
      </c>
      <c r="G29" s="71">
        <v>0</v>
      </c>
    </row>
    <row r="30" ht="20.1" customHeight="1" spans="1:7">
      <c r="A30" s="59" t="s">
        <v>293</v>
      </c>
      <c r="B30" s="69" t="s">
        <v>305</v>
      </c>
      <c r="C30" s="78" t="s">
        <v>165</v>
      </c>
      <c r="D30" s="59" t="s">
        <v>240</v>
      </c>
      <c r="E30" s="79">
        <v>40000</v>
      </c>
      <c r="F30" s="80">
        <v>0</v>
      </c>
      <c r="G30" s="71">
        <v>40000</v>
      </c>
    </row>
    <row r="31" ht="20.1" customHeight="1" spans="1:7">
      <c r="A31" s="59" t="s">
        <v>293</v>
      </c>
      <c r="B31" s="69" t="s">
        <v>306</v>
      </c>
      <c r="C31" s="78" t="s">
        <v>165</v>
      </c>
      <c r="D31" s="59" t="s">
        <v>230</v>
      </c>
      <c r="E31" s="79">
        <v>50000</v>
      </c>
      <c r="F31" s="80">
        <v>0</v>
      </c>
      <c r="G31" s="71">
        <v>50000</v>
      </c>
    </row>
    <row r="32" ht="20.1" customHeight="1" spans="1:7">
      <c r="A32" s="59" t="s">
        <v>293</v>
      </c>
      <c r="B32" s="69" t="s">
        <v>307</v>
      </c>
      <c r="C32" s="78" t="s">
        <v>165</v>
      </c>
      <c r="D32" s="59" t="s">
        <v>241</v>
      </c>
      <c r="E32" s="79">
        <v>193500</v>
      </c>
      <c r="F32" s="80">
        <v>0</v>
      </c>
      <c r="G32" s="71">
        <v>193500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1" sqref="A1"/>
    </sheetView>
  </sheetViews>
  <sheetFormatPr defaultColWidth="11.25" defaultRowHeight="10.8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5"/>
      <c r="B1" s="16"/>
      <c r="C1" s="16"/>
      <c r="D1" s="16"/>
      <c r="E1" s="16"/>
      <c r="F1" s="17" t="s">
        <v>308</v>
      </c>
    </row>
    <row r="2" ht="20.1" customHeight="1" spans="1:6">
      <c r="A2" s="18" t="s">
        <v>309</v>
      </c>
      <c r="B2" s="18"/>
      <c r="C2" s="18"/>
      <c r="D2" s="18"/>
      <c r="E2" s="18"/>
      <c r="F2" s="18"/>
    </row>
    <row r="3" ht="20.1" customHeight="1" spans="1:6">
      <c r="A3" s="65" t="s">
        <v>5</v>
      </c>
      <c r="B3" s="20"/>
      <c r="C3" s="20"/>
      <c r="D3" s="66"/>
      <c r="E3" s="66"/>
      <c r="F3" s="22" t="s">
        <v>6</v>
      </c>
    </row>
    <row r="4" ht="20.1" customHeight="1" spans="1:6">
      <c r="A4" s="23" t="s">
        <v>68</v>
      </c>
      <c r="B4" s="24"/>
      <c r="C4" s="25"/>
      <c r="D4" s="67" t="s">
        <v>69</v>
      </c>
      <c r="E4" s="46" t="s">
        <v>310</v>
      </c>
      <c r="F4" s="27" t="s">
        <v>74</v>
      </c>
    </row>
    <row r="5" ht="20.1" customHeight="1" spans="1:6">
      <c r="A5" s="31" t="s">
        <v>81</v>
      </c>
      <c r="B5" s="32" t="s">
        <v>82</v>
      </c>
      <c r="C5" s="33" t="s">
        <v>83</v>
      </c>
      <c r="D5" s="68"/>
      <c r="E5" s="46"/>
      <c r="F5" s="47"/>
    </row>
    <row r="6" ht="20.1" customHeight="1" spans="1:6">
      <c r="A6" s="69" t="s">
        <v>20</v>
      </c>
      <c r="B6" s="69" t="s">
        <v>20</v>
      </c>
      <c r="C6" s="69" t="s">
        <v>20</v>
      </c>
      <c r="D6" s="70" t="s">
        <v>20</v>
      </c>
      <c r="E6" s="70" t="s">
        <v>20</v>
      </c>
      <c r="F6" s="71" t="s">
        <v>20</v>
      </c>
    </row>
    <row r="7" ht="20.1" customHeight="1" spans="1:6">
      <c r="A7" s="69" t="s">
        <v>20</v>
      </c>
      <c r="B7" s="69" t="s">
        <v>20</v>
      </c>
      <c r="C7" s="69" t="s">
        <v>20</v>
      </c>
      <c r="D7" s="70" t="s">
        <v>20</v>
      </c>
      <c r="E7" s="70" t="s">
        <v>20</v>
      </c>
      <c r="F7" s="71" t="s">
        <v>20</v>
      </c>
    </row>
    <row r="8" ht="20.1" customHeight="1" spans="1:6">
      <c r="A8" s="69" t="s">
        <v>20</v>
      </c>
      <c r="B8" s="69" t="s">
        <v>20</v>
      </c>
      <c r="C8" s="69" t="s">
        <v>20</v>
      </c>
      <c r="D8" s="70" t="s">
        <v>20</v>
      </c>
      <c r="E8" s="70" t="s">
        <v>20</v>
      </c>
      <c r="F8" s="71" t="s">
        <v>20</v>
      </c>
    </row>
    <row r="9" ht="20.1" customHeight="1" spans="1:6">
      <c r="A9" s="69" t="s">
        <v>20</v>
      </c>
      <c r="B9" s="69" t="s">
        <v>20</v>
      </c>
      <c r="C9" s="69" t="s">
        <v>20</v>
      </c>
      <c r="D9" s="70" t="s">
        <v>20</v>
      </c>
      <c r="E9" s="70" t="s">
        <v>20</v>
      </c>
      <c r="F9" s="71" t="s">
        <v>20</v>
      </c>
    </row>
    <row r="10" ht="20.1" customHeight="1" spans="1:6">
      <c r="A10" s="69" t="s">
        <v>20</v>
      </c>
      <c r="B10" s="69" t="s">
        <v>20</v>
      </c>
      <c r="C10" s="69" t="s">
        <v>20</v>
      </c>
      <c r="D10" s="70" t="s">
        <v>20</v>
      </c>
      <c r="E10" s="70" t="s">
        <v>20</v>
      </c>
      <c r="F10" s="71" t="s">
        <v>20</v>
      </c>
    </row>
    <row r="11" ht="20.1" customHeight="1" spans="1:6">
      <c r="A11" s="69" t="s">
        <v>20</v>
      </c>
      <c r="B11" s="69" t="s">
        <v>20</v>
      </c>
      <c r="C11" s="69" t="s">
        <v>20</v>
      </c>
      <c r="D11" s="70" t="s">
        <v>20</v>
      </c>
      <c r="E11" s="70" t="s">
        <v>20</v>
      </c>
      <c r="F11" s="71" t="s">
        <v>20</v>
      </c>
    </row>
    <row r="12" ht="20.1" customHeight="1" spans="1:6">
      <c r="A12" s="69" t="s">
        <v>20</v>
      </c>
      <c r="B12" s="69" t="s">
        <v>20</v>
      </c>
      <c r="C12" s="69" t="s">
        <v>20</v>
      </c>
      <c r="D12" s="70" t="s">
        <v>20</v>
      </c>
      <c r="E12" s="70" t="s">
        <v>20</v>
      </c>
      <c r="F12" s="71" t="s">
        <v>20</v>
      </c>
    </row>
    <row r="13" ht="20.1" customHeight="1" spans="1:6">
      <c r="A13" s="69" t="s">
        <v>20</v>
      </c>
      <c r="B13" s="69" t="s">
        <v>20</v>
      </c>
      <c r="C13" s="69" t="s">
        <v>20</v>
      </c>
      <c r="D13" s="70" t="s">
        <v>20</v>
      </c>
      <c r="E13" s="70" t="s">
        <v>20</v>
      </c>
      <c r="F13" s="71" t="s">
        <v>20</v>
      </c>
    </row>
    <row r="14" ht="20.1" customHeight="1" spans="1:6">
      <c r="A14" s="69" t="s">
        <v>20</v>
      </c>
      <c r="B14" s="69" t="s">
        <v>20</v>
      </c>
      <c r="C14" s="69" t="s">
        <v>20</v>
      </c>
      <c r="D14" s="70" t="s">
        <v>20</v>
      </c>
      <c r="E14" s="70" t="s">
        <v>20</v>
      </c>
      <c r="F14" s="71" t="s">
        <v>20</v>
      </c>
    </row>
    <row r="15" ht="20.1" customHeight="1" spans="1:6">
      <c r="A15" s="69" t="s">
        <v>20</v>
      </c>
      <c r="B15" s="69" t="s">
        <v>20</v>
      </c>
      <c r="C15" s="69" t="s">
        <v>20</v>
      </c>
      <c r="D15" s="70" t="s">
        <v>20</v>
      </c>
      <c r="E15" s="70" t="s">
        <v>20</v>
      </c>
      <c r="F15" s="71" t="s">
        <v>20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1.25" defaultRowHeight="10.8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2"/>
      <c r="B1" s="42"/>
      <c r="C1" s="42"/>
      <c r="D1" s="42"/>
      <c r="E1" s="43"/>
      <c r="F1" s="42"/>
      <c r="G1" s="42"/>
      <c r="H1" s="22" t="s">
        <v>311</v>
      </c>
    </row>
    <row r="2" ht="25.5" customHeight="1" spans="1:8">
      <c r="A2" s="18" t="s">
        <v>312</v>
      </c>
      <c r="B2" s="18"/>
      <c r="C2" s="18"/>
      <c r="D2" s="18"/>
      <c r="E2" s="18"/>
      <c r="F2" s="18"/>
      <c r="G2" s="18"/>
      <c r="H2" s="18"/>
    </row>
    <row r="3" ht="20.1" customHeight="1" spans="1:8">
      <c r="A3" s="44" t="s">
        <v>5</v>
      </c>
      <c r="B3" s="45"/>
      <c r="C3" s="45"/>
      <c r="D3" s="45"/>
      <c r="E3" s="45"/>
      <c r="F3" s="45"/>
      <c r="G3" s="45"/>
      <c r="H3" s="22" t="s">
        <v>6</v>
      </c>
    </row>
    <row r="4" ht="20.1" customHeight="1" spans="1:8">
      <c r="A4" s="46" t="s">
        <v>313</v>
      </c>
      <c r="B4" s="46" t="s">
        <v>314</v>
      </c>
      <c r="C4" s="27" t="s">
        <v>315</v>
      </c>
      <c r="D4" s="27"/>
      <c r="E4" s="47"/>
      <c r="F4" s="47"/>
      <c r="G4" s="47"/>
      <c r="H4" s="27"/>
    </row>
    <row r="5" ht="20.1" customHeight="1" spans="1:8">
      <c r="A5" s="46"/>
      <c r="B5" s="46"/>
      <c r="C5" s="48" t="s">
        <v>60</v>
      </c>
      <c r="D5" s="49" t="s">
        <v>227</v>
      </c>
      <c r="E5" s="50" t="s">
        <v>316</v>
      </c>
      <c r="F5" s="51"/>
      <c r="G5" s="52"/>
      <c r="H5" s="53" t="s">
        <v>232</v>
      </c>
    </row>
    <row r="6" ht="33.75" customHeight="1" spans="1:8">
      <c r="A6" s="35"/>
      <c r="B6" s="35"/>
      <c r="C6" s="54"/>
      <c r="D6" s="36"/>
      <c r="E6" s="55" t="s">
        <v>76</v>
      </c>
      <c r="F6" s="56" t="s">
        <v>317</v>
      </c>
      <c r="G6" s="57" t="s">
        <v>318</v>
      </c>
      <c r="H6" s="58"/>
    </row>
    <row r="7" ht="20.1" customHeight="1" spans="1:8">
      <c r="A7" s="59" t="s">
        <v>20</v>
      </c>
      <c r="B7" s="60" t="s">
        <v>60</v>
      </c>
      <c r="C7" s="61">
        <f>SUM(D7,E7,H7)</f>
        <v>90000</v>
      </c>
      <c r="D7" s="62">
        <v>0</v>
      </c>
      <c r="E7" s="62">
        <f>SUM(F7,G7)</f>
        <v>40000</v>
      </c>
      <c r="F7" s="62">
        <v>0</v>
      </c>
      <c r="G7" s="63">
        <v>40000</v>
      </c>
      <c r="H7" s="64">
        <v>50000</v>
      </c>
    </row>
    <row r="8" ht="20.1" customHeight="1" spans="1:8">
      <c r="A8" s="59" t="s">
        <v>84</v>
      </c>
      <c r="B8" s="60" t="s">
        <v>85</v>
      </c>
      <c r="C8" s="61">
        <f>SUM(D8,E8,H8)</f>
        <v>90000</v>
      </c>
      <c r="D8" s="62">
        <v>0</v>
      </c>
      <c r="E8" s="62">
        <f>SUM(F8,G8)</f>
        <v>40000</v>
      </c>
      <c r="F8" s="62">
        <v>0</v>
      </c>
      <c r="G8" s="63">
        <v>40000</v>
      </c>
      <c r="H8" s="64">
        <v>50000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319</v>
      </c>
    </row>
    <row r="2" ht="20.1" customHeight="1" spans="1:8">
      <c r="A2" s="18" t="s">
        <v>320</v>
      </c>
      <c r="B2" s="18"/>
      <c r="C2" s="18"/>
      <c r="D2" s="18"/>
      <c r="E2" s="18"/>
      <c r="F2" s="18"/>
      <c r="G2" s="18"/>
      <c r="H2" s="18"/>
    </row>
    <row r="3" ht="20.1" customHeight="1" spans="1:8">
      <c r="A3" s="65" t="s">
        <v>5</v>
      </c>
      <c r="B3" s="20"/>
      <c r="C3" s="20"/>
      <c r="D3" s="20"/>
      <c r="E3" s="20"/>
      <c r="F3" s="21"/>
      <c r="G3" s="21"/>
      <c r="H3" s="22" t="s">
        <v>6</v>
      </c>
    </row>
    <row r="4" ht="20.1" customHeight="1" spans="1:8">
      <c r="A4" s="23" t="s">
        <v>59</v>
      </c>
      <c r="B4" s="24"/>
      <c r="C4" s="24"/>
      <c r="D4" s="24"/>
      <c r="E4" s="25"/>
      <c r="F4" s="26" t="s">
        <v>321</v>
      </c>
      <c r="G4" s="27"/>
      <c r="H4" s="27"/>
    </row>
    <row r="5" ht="20.1" customHeight="1" spans="1:8">
      <c r="A5" s="23" t="s">
        <v>68</v>
      </c>
      <c r="B5" s="24"/>
      <c r="C5" s="25"/>
      <c r="D5" s="28" t="s">
        <v>69</v>
      </c>
      <c r="E5" s="29" t="s">
        <v>111</v>
      </c>
      <c r="F5" s="30" t="s">
        <v>60</v>
      </c>
      <c r="G5" s="30" t="s">
        <v>107</v>
      </c>
      <c r="H5" s="27" t="s">
        <v>108</v>
      </c>
    </row>
    <row r="6" ht="20.1" customHeight="1" spans="1:8">
      <c r="A6" s="31" t="s">
        <v>81</v>
      </c>
      <c r="B6" s="32" t="s">
        <v>82</v>
      </c>
      <c r="C6" s="33" t="s">
        <v>83</v>
      </c>
      <c r="D6" s="34"/>
      <c r="E6" s="35"/>
      <c r="F6" s="36"/>
      <c r="G6" s="36"/>
      <c r="H6" s="37"/>
    </row>
    <row r="7" ht="20.1" customHeight="1" spans="1:8">
      <c r="A7" s="59" t="s">
        <v>20</v>
      </c>
      <c r="B7" s="59" t="s">
        <v>20</v>
      </c>
      <c r="C7" s="59" t="s">
        <v>20</v>
      </c>
      <c r="D7" s="59" t="s">
        <v>20</v>
      </c>
      <c r="E7" s="59" t="s">
        <v>20</v>
      </c>
      <c r="F7" s="39">
        <f t="shared" ref="F7:F16" si="0">SUM(G7,H7)</f>
        <v>0</v>
      </c>
      <c r="G7" s="40" t="s">
        <v>20</v>
      </c>
      <c r="H7" s="41" t="s">
        <v>20</v>
      </c>
    </row>
    <row r="8" ht="20.1" customHeight="1" spans="1:8">
      <c r="A8" s="59" t="s">
        <v>20</v>
      </c>
      <c r="B8" s="59" t="s">
        <v>20</v>
      </c>
      <c r="C8" s="59" t="s">
        <v>20</v>
      </c>
      <c r="D8" s="59" t="s">
        <v>20</v>
      </c>
      <c r="E8" s="59" t="s">
        <v>20</v>
      </c>
      <c r="F8" s="39">
        <f t="shared" si="0"/>
        <v>0</v>
      </c>
      <c r="G8" s="40" t="s">
        <v>20</v>
      </c>
      <c r="H8" s="41" t="s">
        <v>20</v>
      </c>
    </row>
    <row r="9" ht="20.1" customHeight="1" spans="1:8">
      <c r="A9" s="59" t="s">
        <v>20</v>
      </c>
      <c r="B9" s="59" t="s">
        <v>20</v>
      </c>
      <c r="C9" s="59" t="s">
        <v>20</v>
      </c>
      <c r="D9" s="59" t="s">
        <v>20</v>
      </c>
      <c r="E9" s="59" t="s">
        <v>20</v>
      </c>
      <c r="F9" s="39">
        <f t="shared" si="0"/>
        <v>0</v>
      </c>
      <c r="G9" s="40" t="s">
        <v>20</v>
      </c>
      <c r="H9" s="41" t="s">
        <v>20</v>
      </c>
    </row>
    <row r="10" ht="20.1" customHeight="1" spans="1:8">
      <c r="A10" s="59" t="s">
        <v>20</v>
      </c>
      <c r="B10" s="59" t="s">
        <v>20</v>
      </c>
      <c r="C10" s="59" t="s">
        <v>20</v>
      </c>
      <c r="D10" s="59" t="s">
        <v>20</v>
      </c>
      <c r="E10" s="59" t="s">
        <v>20</v>
      </c>
      <c r="F10" s="39">
        <f t="shared" si="0"/>
        <v>0</v>
      </c>
      <c r="G10" s="40" t="s">
        <v>20</v>
      </c>
      <c r="H10" s="41" t="s">
        <v>20</v>
      </c>
    </row>
    <row r="11" ht="20.1" customHeight="1" spans="1:8">
      <c r="A11" s="59" t="s">
        <v>20</v>
      </c>
      <c r="B11" s="59" t="s">
        <v>20</v>
      </c>
      <c r="C11" s="59" t="s">
        <v>20</v>
      </c>
      <c r="D11" s="59" t="s">
        <v>20</v>
      </c>
      <c r="E11" s="59" t="s">
        <v>20</v>
      </c>
      <c r="F11" s="39">
        <f t="shared" si="0"/>
        <v>0</v>
      </c>
      <c r="G11" s="40" t="s">
        <v>20</v>
      </c>
      <c r="H11" s="41" t="s">
        <v>20</v>
      </c>
    </row>
    <row r="12" ht="20.1" customHeight="1" spans="1:8">
      <c r="A12" s="59" t="s">
        <v>20</v>
      </c>
      <c r="B12" s="59" t="s">
        <v>20</v>
      </c>
      <c r="C12" s="59" t="s">
        <v>20</v>
      </c>
      <c r="D12" s="59" t="s">
        <v>20</v>
      </c>
      <c r="E12" s="59" t="s">
        <v>20</v>
      </c>
      <c r="F12" s="39">
        <f t="shared" si="0"/>
        <v>0</v>
      </c>
      <c r="G12" s="40" t="s">
        <v>20</v>
      </c>
      <c r="H12" s="41" t="s">
        <v>20</v>
      </c>
    </row>
    <row r="13" ht="20.1" customHeight="1" spans="1:8">
      <c r="A13" s="59" t="s">
        <v>20</v>
      </c>
      <c r="B13" s="59" t="s">
        <v>20</v>
      </c>
      <c r="C13" s="59" t="s">
        <v>20</v>
      </c>
      <c r="D13" s="59" t="s">
        <v>20</v>
      </c>
      <c r="E13" s="59" t="s">
        <v>20</v>
      </c>
      <c r="F13" s="39">
        <f t="shared" si="0"/>
        <v>0</v>
      </c>
      <c r="G13" s="40" t="s">
        <v>20</v>
      </c>
      <c r="H13" s="41" t="s">
        <v>20</v>
      </c>
    </row>
    <row r="14" ht="20.1" customHeight="1" spans="1:8">
      <c r="A14" s="59" t="s">
        <v>20</v>
      </c>
      <c r="B14" s="59" t="s">
        <v>20</v>
      </c>
      <c r="C14" s="59" t="s">
        <v>20</v>
      </c>
      <c r="D14" s="59" t="s">
        <v>20</v>
      </c>
      <c r="E14" s="59" t="s">
        <v>20</v>
      </c>
      <c r="F14" s="39">
        <f t="shared" si="0"/>
        <v>0</v>
      </c>
      <c r="G14" s="40" t="s">
        <v>20</v>
      </c>
      <c r="H14" s="41" t="s">
        <v>20</v>
      </c>
    </row>
    <row r="15" ht="20.1" customHeight="1" spans="1:8">
      <c r="A15" s="59" t="s">
        <v>20</v>
      </c>
      <c r="B15" s="59" t="s">
        <v>20</v>
      </c>
      <c r="C15" s="59" t="s">
        <v>20</v>
      </c>
      <c r="D15" s="59" t="s">
        <v>20</v>
      </c>
      <c r="E15" s="59" t="s">
        <v>20</v>
      </c>
      <c r="F15" s="39">
        <f t="shared" si="0"/>
        <v>0</v>
      </c>
      <c r="G15" s="40" t="s">
        <v>20</v>
      </c>
      <c r="H15" s="41" t="s">
        <v>20</v>
      </c>
    </row>
    <row r="16" ht="20.1" customHeight="1" spans="1:8">
      <c r="A16" s="59" t="s">
        <v>20</v>
      </c>
      <c r="B16" s="59" t="s">
        <v>20</v>
      </c>
      <c r="C16" s="59" t="s">
        <v>20</v>
      </c>
      <c r="D16" s="59" t="s">
        <v>20</v>
      </c>
      <c r="E16" s="59" t="s">
        <v>20</v>
      </c>
      <c r="F16" s="39">
        <f t="shared" si="0"/>
        <v>0</v>
      </c>
      <c r="G16" s="40" t="s">
        <v>20</v>
      </c>
      <c r="H16" s="41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2"/>
      <c r="B1" s="42"/>
      <c r="C1" s="42"/>
      <c r="D1" s="42"/>
      <c r="E1" s="43"/>
      <c r="F1" s="42"/>
      <c r="G1" s="42"/>
      <c r="H1" s="22" t="s">
        <v>322</v>
      </c>
    </row>
    <row r="2" ht="25.5" customHeight="1" spans="1:8">
      <c r="A2" s="18" t="s">
        <v>323</v>
      </c>
      <c r="B2" s="18"/>
      <c r="C2" s="18"/>
      <c r="D2" s="18"/>
      <c r="E2" s="18"/>
      <c r="F2" s="18"/>
      <c r="G2" s="18"/>
      <c r="H2" s="18"/>
    </row>
    <row r="3" ht="20.1" customHeight="1" spans="1:8">
      <c r="A3" s="44" t="s">
        <v>5</v>
      </c>
      <c r="B3" s="45"/>
      <c r="C3" s="45"/>
      <c r="D3" s="45"/>
      <c r="E3" s="45"/>
      <c r="F3" s="45"/>
      <c r="G3" s="45"/>
      <c r="H3" s="22" t="s">
        <v>6</v>
      </c>
    </row>
    <row r="4" ht="20.1" customHeight="1" spans="1:8">
      <c r="A4" s="46" t="s">
        <v>313</v>
      </c>
      <c r="B4" s="46" t="s">
        <v>314</v>
      </c>
      <c r="C4" s="27" t="s">
        <v>315</v>
      </c>
      <c r="D4" s="27"/>
      <c r="E4" s="47"/>
      <c r="F4" s="47"/>
      <c r="G4" s="47"/>
      <c r="H4" s="27"/>
    </row>
    <row r="5" ht="20.1" customHeight="1" spans="1:8">
      <c r="A5" s="46"/>
      <c r="B5" s="46"/>
      <c r="C5" s="48" t="s">
        <v>60</v>
      </c>
      <c r="D5" s="49" t="s">
        <v>227</v>
      </c>
      <c r="E5" s="50" t="s">
        <v>316</v>
      </c>
      <c r="F5" s="51"/>
      <c r="G5" s="52"/>
      <c r="H5" s="53" t="s">
        <v>232</v>
      </c>
    </row>
    <row r="6" ht="33.75" customHeight="1" spans="1:8">
      <c r="A6" s="35"/>
      <c r="B6" s="35"/>
      <c r="C6" s="54"/>
      <c r="D6" s="36"/>
      <c r="E6" s="55" t="s">
        <v>76</v>
      </c>
      <c r="F6" s="56" t="s">
        <v>317</v>
      </c>
      <c r="G6" s="57" t="s">
        <v>318</v>
      </c>
      <c r="H6" s="58"/>
    </row>
    <row r="7" ht="20.1" customHeight="1" spans="1:8">
      <c r="A7" s="59" t="s">
        <v>20</v>
      </c>
      <c r="B7" s="60" t="s">
        <v>20</v>
      </c>
      <c r="C7" s="61">
        <f t="shared" ref="C7:C16" si="0">SUM(D7,E7,H7)</f>
        <v>0</v>
      </c>
      <c r="D7" s="62" t="s">
        <v>20</v>
      </c>
      <c r="E7" s="62">
        <f t="shared" ref="E7:E16" si="1">SUM(F7,G7)</f>
        <v>0</v>
      </c>
      <c r="F7" s="62" t="s">
        <v>20</v>
      </c>
      <c r="G7" s="63" t="s">
        <v>20</v>
      </c>
      <c r="H7" s="64" t="s">
        <v>20</v>
      </c>
    </row>
    <row r="8" ht="20.1" customHeight="1" spans="1:8">
      <c r="A8" s="59" t="s">
        <v>20</v>
      </c>
      <c r="B8" s="60" t="s">
        <v>20</v>
      </c>
      <c r="C8" s="61">
        <f t="shared" si="0"/>
        <v>0</v>
      </c>
      <c r="D8" s="62" t="s">
        <v>20</v>
      </c>
      <c r="E8" s="62">
        <f t="shared" si="1"/>
        <v>0</v>
      </c>
      <c r="F8" s="62" t="s">
        <v>20</v>
      </c>
      <c r="G8" s="63" t="s">
        <v>20</v>
      </c>
      <c r="H8" s="64" t="s">
        <v>20</v>
      </c>
    </row>
    <row r="9" ht="20.1" customHeight="1" spans="1:8">
      <c r="A9" s="59" t="s">
        <v>20</v>
      </c>
      <c r="B9" s="60" t="s">
        <v>20</v>
      </c>
      <c r="C9" s="61">
        <f t="shared" si="0"/>
        <v>0</v>
      </c>
      <c r="D9" s="62" t="s">
        <v>20</v>
      </c>
      <c r="E9" s="62">
        <f t="shared" si="1"/>
        <v>0</v>
      </c>
      <c r="F9" s="62" t="s">
        <v>20</v>
      </c>
      <c r="G9" s="63" t="s">
        <v>20</v>
      </c>
      <c r="H9" s="64" t="s">
        <v>20</v>
      </c>
    </row>
    <row r="10" ht="20.1" customHeight="1" spans="1:8">
      <c r="A10" s="59" t="s">
        <v>20</v>
      </c>
      <c r="B10" s="60" t="s">
        <v>20</v>
      </c>
      <c r="C10" s="61">
        <f t="shared" si="0"/>
        <v>0</v>
      </c>
      <c r="D10" s="62" t="s">
        <v>20</v>
      </c>
      <c r="E10" s="62">
        <f t="shared" si="1"/>
        <v>0</v>
      </c>
      <c r="F10" s="62" t="s">
        <v>20</v>
      </c>
      <c r="G10" s="63" t="s">
        <v>20</v>
      </c>
      <c r="H10" s="64" t="s">
        <v>20</v>
      </c>
    </row>
    <row r="11" ht="20.1" customHeight="1" spans="1:8">
      <c r="A11" s="59" t="s">
        <v>20</v>
      </c>
      <c r="B11" s="60" t="s">
        <v>20</v>
      </c>
      <c r="C11" s="61">
        <f t="shared" si="0"/>
        <v>0</v>
      </c>
      <c r="D11" s="62" t="s">
        <v>20</v>
      </c>
      <c r="E11" s="62">
        <f t="shared" si="1"/>
        <v>0</v>
      </c>
      <c r="F11" s="62" t="s">
        <v>20</v>
      </c>
      <c r="G11" s="63" t="s">
        <v>20</v>
      </c>
      <c r="H11" s="64" t="s">
        <v>20</v>
      </c>
    </row>
    <row r="12" ht="20.1" customHeight="1" spans="1:8">
      <c r="A12" s="59" t="s">
        <v>20</v>
      </c>
      <c r="B12" s="60" t="s">
        <v>20</v>
      </c>
      <c r="C12" s="61">
        <f t="shared" si="0"/>
        <v>0</v>
      </c>
      <c r="D12" s="62" t="s">
        <v>20</v>
      </c>
      <c r="E12" s="62">
        <f t="shared" si="1"/>
        <v>0</v>
      </c>
      <c r="F12" s="62" t="s">
        <v>20</v>
      </c>
      <c r="G12" s="63" t="s">
        <v>20</v>
      </c>
      <c r="H12" s="64" t="s">
        <v>20</v>
      </c>
    </row>
    <row r="13" ht="20.1" customHeight="1" spans="1:8">
      <c r="A13" s="59" t="s">
        <v>20</v>
      </c>
      <c r="B13" s="60" t="s">
        <v>20</v>
      </c>
      <c r="C13" s="61">
        <f t="shared" si="0"/>
        <v>0</v>
      </c>
      <c r="D13" s="62" t="s">
        <v>20</v>
      </c>
      <c r="E13" s="62">
        <f t="shared" si="1"/>
        <v>0</v>
      </c>
      <c r="F13" s="62" t="s">
        <v>20</v>
      </c>
      <c r="G13" s="63" t="s">
        <v>20</v>
      </c>
      <c r="H13" s="64" t="s">
        <v>20</v>
      </c>
    </row>
    <row r="14" ht="20.1" customHeight="1" spans="1:8">
      <c r="A14" s="59" t="s">
        <v>20</v>
      </c>
      <c r="B14" s="60" t="s">
        <v>20</v>
      </c>
      <c r="C14" s="61">
        <f t="shared" si="0"/>
        <v>0</v>
      </c>
      <c r="D14" s="62" t="s">
        <v>20</v>
      </c>
      <c r="E14" s="62">
        <f t="shared" si="1"/>
        <v>0</v>
      </c>
      <c r="F14" s="62" t="s">
        <v>20</v>
      </c>
      <c r="G14" s="63" t="s">
        <v>20</v>
      </c>
      <c r="H14" s="64" t="s">
        <v>20</v>
      </c>
    </row>
    <row r="15" ht="20.1" customHeight="1" spans="1:8">
      <c r="A15" s="59" t="s">
        <v>20</v>
      </c>
      <c r="B15" s="60" t="s">
        <v>20</v>
      </c>
      <c r="C15" s="61">
        <f t="shared" si="0"/>
        <v>0</v>
      </c>
      <c r="D15" s="62" t="s">
        <v>20</v>
      </c>
      <c r="E15" s="62">
        <f t="shared" si="1"/>
        <v>0</v>
      </c>
      <c r="F15" s="62" t="s">
        <v>20</v>
      </c>
      <c r="G15" s="63" t="s">
        <v>20</v>
      </c>
      <c r="H15" s="64" t="s">
        <v>20</v>
      </c>
    </row>
    <row r="16" ht="20.1" customHeight="1" spans="1:8">
      <c r="A16" s="59" t="s">
        <v>20</v>
      </c>
      <c r="B16" s="60" t="s">
        <v>20</v>
      </c>
      <c r="C16" s="61">
        <f t="shared" si="0"/>
        <v>0</v>
      </c>
      <c r="D16" s="62" t="s">
        <v>20</v>
      </c>
      <c r="E16" s="62">
        <f t="shared" si="1"/>
        <v>0</v>
      </c>
      <c r="F16" s="62" t="s">
        <v>20</v>
      </c>
      <c r="G16" s="63" t="s">
        <v>20</v>
      </c>
      <c r="H16" s="64" t="s">
        <v>20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1.25" defaultRowHeight="10.8" outlineLevelCol="7"/>
  <cols>
    <col min="1" max="3" width="5.66666666666667" customWidth="1"/>
    <col min="4" max="4" width="17" customWidth="1"/>
    <col min="5" max="5" width="59.5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324</v>
      </c>
    </row>
    <row r="2" ht="20.1" customHeight="1" spans="1:8">
      <c r="A2" s="18" t="s">
        <v>325</v>
      </c>
      <c r="B2" s="18"/>
      <c r="C2" s="18"/>
      <c r="D2" s="18"/>
      <c r="E2" s="18"/>
      <c r="F2" s="18"/>
      <c r="G2" s="18"/>
      <c r="H2" s="18"/>
    </row>
    <row r="3" ht="20.1" customHeight="1" spans="1:8">
      <c r="A3" s="19" t="s">
        <v>20</v>
      </c>
      <c r="B3" s="20"/>
      <c r="C3" s="20"/>
      <c r="D3" s="20"/>
      <c r="E3" s="20"/>
      <c r="F3" s="21"/>
      <c r="G3" s="21"/>
      <c r="H3" s="22" t="s">
        <v>6</v>
      </c>
    </row>
    <row r="4" ht="20.1" customHeight="1" spans="1:8">
      <c r="A4" s="23" t="s">
        <v>59</v>
      </c>
      <c r="B4" s="24"/>
      <c r="C4" s="24"/>
      <c r="D4" s="24"/>
      <c r="E4" s="25"/>
      <c r="F4" s="26" t="s">
        <v>326</v>
      </c>
      <c r="G4" s="27"/>
      <c r="H4" s="27"/>
    </row>
    <row r="5" ht="20.1" customHeight="1" spans="1:8">
      <c r="A5" s="23" t="s">
        <v>68</v>
      </c>
      <c r="B5" s="24"/>
      <c r="C5" s="25"/>
      <c r="D5" s="28" t="s">
        <v>69</v>
      </c>
      <c r="E5" s="29" t="s">
        <v>111</v>
      </c>
      <c r="F5" s="30" t="s">
        <v>60</v>
      </c>
      <c r="G5" s="30" t="s">
        <v>107</v>
      </c>
      <c r="H5" s="27" t="s">
        <v>108</v>
      </c>
    </row>
    <row r="6" ht="20.1" customHeight="1" spans="1:8">
      <c r="A6" s="31" t="s">
        <v>81</v>
      </c>
      <c r="B6" s="32" t="s">
        <v>82</v>
      </c>
      <c r="C6" s="33" t="s">
        <v>83</v>
      </c>
      <c r="D6" s="34"/>
      <c r="E6" s="35"/>
      <c r="F6" s="36"/>
      <c r="G6" s="36"/>
      <c r="H6" s="37"/>
    </row>
    <row r="7" ht="20.1" customHeight="1" spans="1:8">
      <c r="A7" s="38" t="s">
        <v>20</v>
      </c>
      <c r="B7" s="38" t="s">
        <v>20</v>
      </c>
      <c r="C7" s="38" t="s">
        <v>20</v>
      </c>
      <c r="D7" s="38" t="s">
        <v>20</v>
      </c>
      <c r="E7" s="38" t="s">
        <v>20</v>
      </c>
      <c r="F7" s="39">
        <f t="shared" ref="F7:F16" si="0">SUM(G7:H7)</f>
        <v>0</v>
      </c>
      <c r="G7" s="40" t="s">
        <v>20</v>
      </c>
      <c r="H7" s="41" t="s">
        <v>20</v>
      </c>
    </row>
    <row r="8" ht="20.1" customHeight="1" spans="1:8">
      <c r="A8" s="38" t="s">
        <v>20</v>
      </c>
      <c r="B8" s="38" t="s">
        <v>20</v>
      </c>
      <c r="C8" s="38" t="s">
        <v>20</v>
      </c>
      <c r="D8" s="38" t="s">
        <v>20</v>
      </c>
      <c r="E8" s="38" t="s">
        <v>20</v>
      </c>
      <c r="F8" s="39">
        <f t="shared" si="0"/>
        <v>0</v>
      </c>
      <c r="G8" s="40" t="s">
        <v>20</v>
      </c>
      <c r="H8" s="41" t="s">
        <v>20</v>
      </c>
    </row>
    <row r="9" ht="20.1" customHeight="1" spans="1:8">
      <c r="A9" s="38" t="s">
        <v>20</v>
      </c>
      <c r="B9" s="38" t="s">
        <v>20</v>
      </c>
      <c r="C9" s="38" t="s">
        <v>20</v>
      </c>
      <c r="D9" s="38" t="s">
        <v>20</v>
      </c>
      <c r="E9" s="38" t="s">
        <v>20</v>
      </c>
      <c r="F9" s="39">
        <f t="shared" si="0"/>
        <v>0</v>
      </c>
      <c r="G9" s="40" t="s">
        <v>20</v>
      </c>
      <c r="H9" s="41" t="s">
        <v>20</v>
      </c>
    </row>
    <row r="10" ht="20.1" customHeight="1" spans="1:8">
      <c r="A10" s="38" t="s">
        <v>20</v>
      </c>
      <c r="B10" s="38" t="s">
        <v>20</v>
      </c>
      <c r="C10" s="38" t="s">
        <v>20</v>
      </c>
      <c r="D10" s="38" t="s">
        <v>20</v>
      </c>
      <c r="E10" s="38" t="s">
        <v>20</v>
      </c>
      <c r="F10" s="39">
        <f t="shared" si="0"/>
        <v>0</v>
      </c>
      <c r="G10" s="40" t="s">
        <v>20</v>
      </c>
      <c r="H10" s="41" t="s">
        <v>20</v>
      </c>
    </row>
    <row r="11" ht="20.1" customHeight="1" spans="1:8">
      <c r="A11" s="38" t="s">
        <v>20</v>
      </c>
      <c r="B11" s="38" t="s">
        <v>20</v>
      </c>
      <c r="C11" s="38" t="s">
        <v>20</v>
      </c>
      <c r="D11" s="38" t="s">
        <v>20</v>
      </c>
      <c r="E11" s="38" t="s">
        <v>20</v>
      </c>
      <c r="F11" s="39">
        <f t="shared" si="0"/>
        <v>0</v>
      </c>
      <c r="G11" s="40" t="s">
        <v>20</v>
      </c>
      <c r="H11" s="41" t="s">
        <v>20</v>
      </c>
    </row>
    <row r="12" ht="20.1" customHeight="1" spans="1:8">
      <c r="A12" s="38" t="s">
        <v>20</v>
      </c>
      <c r="B12" s="38" t="s">
        <v>20</v>
      </c>
      <c r="C12" s="38" t="s">
        <v>20</v>
      </c>
      <c r="D12" s="38" t="s">
        <v>20</v>
      </c>
      <c r="E12" s="38" t="s">
        <v>20</v>
      </c>
      <c r="F12" s="39">
        <f t="shared" si="0"/>
        <v>0</v>
      </c>
      <c r="G12" s="40" t="s">
        <v>20</v>
      </c>
      <c r="H12" s="41" t="s">
        <v>20</v>
      </c>
    </row>
    <row r="13" ht="20.1" customHeight="1" spans="1:8">
      <c r="A13" s="38" t="s">
        <v>20</v>
      </c>
      <c r="B13" s="38" t="s">
        <v>20</v>
      </c>
      <c r="C13" s="38" t="s">
        <v>20</v>
      </c>
      <c r="D13" s="38" t="s">
        <v>20</v>
      </c>
      <c r="E13" s="38" t="s">
        <v>20</v>
      </c>
      <c r="F13" s="39">
        <f t="shared" si="0"/>
        <v>0</v>
      </c>
      <c r="G13" s="40" t="s">
        <v>20</v>
      </c>
      <c r="H13" s="41" t="s">
        <v>20</v>
      </c>
    </row>
    <row r="14" ht="20.1" customHeight="1" spans="1:8">
      <c r="A14" s="38" t="s">
        <v>20</v>
      </c>
      <c r="B14" s="38" t="s">
        <v>20</v>
      </c>
      <c r="C14" s="38" t="s">
        <v>20</v>
      </c>
      <c r="D14" s="38" t="s">
        <v>20</v>
      </c>
      <c r="E14" s="38" t="s">
        <v>20</v>
      </c>
      <c r="F14" s="39">
        <f t="shared" si="0"/>
        <v>0</v>
      </c>
      <c r="G14" s="40" t="s">
        <v>20</v>
      </c>
      <c r="H14" s="41" t="s">
        <v>20</v>
      </c>
    </row>
    <row r="15" ht="20.1" customHeight="1" spans="1:8">
      <c r="A15" s="38" t="s">
        <v>20</v>
      </c>
      <c r="B15" s="38" t="s">
        <v>20</v>
      </c>
      <c r="C15" s="38" t="s">
        <v>20</v>
      </c>
      <c r="D15" s="38" t="s">
        <v>20</v>
      </c>
      <c r="E15" s="38" t="s">
        <v>20</v>
      </c>
      <c r="F15" s="39">
        <f t="shared" si="0"/>
        <v>0</v>
      </c>
      <c r="G15" s="40" t="s">
        <v>20</v>
      </c>
      <c r="H15" s="41" t="s">
        <v>20</v>
      </c>
    </row>
    <row r="16" ht="20.1" customHeight="1" spans="1:8">
      <c r="A16" s="38" t="s">
        <v>20</v>
      </c>
      <c r="B16" s="38" t="s">
        <v>20</v>
      </c>
      <c r="C16" s="38" t="s">
        <v>20</v>
      </c>
      <c r="D16" s="38" t="s">
        <v>20</v>
      </c>
      <c r="E16" s="38" t="s">
        <v>20</v>
      </c>
      <c r="F16" s="39">
        <f t="shared" si="0"/>
        <v>0</v>
      </c>
      <c r="G16" s="40" t="s">
        <v>20</v>
      </c>
      <c r="H16" s="41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39375" bottom="0.39375" header="0.39375" footer="0"/>
  <pageSetup paperSize="9" fitToHeight="100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A1" sqref="A1"/>
    </sheetView>
  </sheetViews>
  <sheetFormatPr defaultColWidth="11.25" defaultRowHeight="10.8"/>
  <cols>
    <col min="1" max="1" width="36" customWidth="1"/>
    <col min="2" max="3" width="11.5" customWidth="1"/>
    <col min="4" max="4" width="10.3333333333333" customWidth="1"/>
    <col min="5" max="5" width="27.1666666666667" customWidth="1"/>
    <col min="6" max="6" width="33.8333333333333" customWidth="1"/>
    <col min="7" max="9" width="30.1666666666667" customWidth="1"/>
    <col min="10" max="10" width="17.6666666666667" customWidth="1"/>
    <col min="11" max="11" width="24.8333333333333" customWidth="1"/>
    <col min="12" max="12" width="16" customWidth="1"/>
  </cols>
  <sheetData>
    <row r="1" ht="15.75" customHeigh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327</v>
      </c>
    </row>
    <row r="3" ht="27.75" customHeight="1" spans="1:12">
      <c r="A3" s="3" t="s">
        <v>328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25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329</v>
      </c>
    </row>
    <row r="5" s="1" customFormat="1" ht="17.25" customHeight="1" spans="1:12">
      <c r="A5" s="5" t="s">
        <v>330</v>
      </c>
      <c r="B5" s="6" t="s">
        <v>331</v>
      </c>
      <c r="C5" s="6"/>
      <c r="D5" s="6"/>
      <c r="E5" s="6" t="s">
        <v>332</v>
      </c>
      <c r="F5" s="6" t="s">
        <v>333</v>
      </c>
      <c r="G5" s="6" t="s">
        <v>334</v>
      </c>
      <c r="H5" s="6" t="s">
        <v>334</v>
      </c>
      <c r="I5" s="6" t="s">
        <v>334</v>
      </c>
      <c r="J5" s="6" t="s">
        <v>334</v>
      </c>
      <c r="K5" s="6" t="s">
        <v>334</v>
      </c>
      <c r="L5" s="6" t="s">
        <v>334</v>
      </c>
    </row>
    <row r="6" s="1" customFormat="1" ht="17.25" customHeight="1" spans="1:12">
      <c r="A6" s="7"/>
      <c r="B6" s="5" t="s">
        <v>335</v>
      </c>
      <c r="C6" s="6" t="s">
        <v>336</v>
      </c>
      <c r="D6" s="6" t="s">
        <v>337</v>
      </c>
      <c r="E6" s="6"/>
      <c r="F6" s="6"/>
      <c r="G6" s="6" t="s">
        <v>338</v>
      </c>
      <c r="H6" s="6" t="s">
        <v>338</v>
      </c>
      <c r="I6" s="13" t="s">
        <v>339</v>
      </c>
      <c r="J6" s="13" t="s">
        <v>339</v>
      </c>
      <c r="K6" s="13" t="s">
        <v>340</v>
      </c>
      <c r="L6" s="13" t="s">
        <v>340</v>
      </c>
    </row>
    <row r="7" s="1" customFormat="1" ht="17.25" customHeight="1" spans="1:12">
      <c r="A7" s="8"/>
      <c r="B7" s="8"/>
      <c r="C7" s="5" t="s">
        <v>20</v>
      </c>
      <c r="D7" s="5"/>
      <c r="E7" s="5" t="s">
        <v>20</v>
      </c>
      <c r="F7" s="5" t="s">
        <v>20</v>
      </c>
      <c r="G7" s="5" t="s">
        <v>341</v>
      </c>
      <c r="H7" s="9" t="s">
        <v>342</v>
      </c>
      <c r="I7" s="9" t="s">
        <v>341</v>
      </c>
      <c r="J7" s="9" t="s">
        <v>342</v>
      </c>
      <c r="K7" s="9" t="s">
        <v>341</v>
      </c>
      <c r="L7" s="9" t="s">
        <v>342</v>
      </c>
    </row>
    <row r="8" ht="18.75" customHeight="1" spans="1:12">
      <c r="A8" s="10" t="s">
        <v>20</v>
      </c>
      <c r="B8" s="11" t="s">
        <v>20</v>
      </c>
      <c r="C8" s="11" t="s">
        <v>20</v>
      </c>
      <c r="D8" s="11" t="e">
        <f t="shared" ref="D8:D17" si="0">B8-C8</f>
        <v>#VALUE!</v>
      </c>
      <c r="E8" s="10"/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4" t="s">
        <v>20</v>
      </c>
      <c r="L8" s="14" t="s">
        <v>20</v>
      </c>
    </row>
    <row r="9" ht="18.75" customHeight="1" spans="1:12">
      <c r="A9" s="10" t="s">
        <v>20</v>
      </c>
      <c r="B9" s="11" t="s">
        <v>20</v>
      </c>
      <c r="C9" s="11" t="s">
        <v>20</v>
      </c>
      <c r="D9" s="11" t="e">
        <f t="shared" si="0"/>
        <v>#VALUE!</v>
      </c>
      <c r="E9" s="10"/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4" t="s">
        <v>20</v>
      </c>
      <c r="L9" s="14" t="s">
        <v>20</v>
      </c>
    </row>
    <row r="10" ht="18.75" customHeight="1" spans="1:12">
      <c r="A10" s="10" t="s">
        <v>20</v>
      </c>
      <c r="B10" s="11" t="s">
        <v>20</v>
      </c>
      <c r="C10" s="11" t="s">
        <v>20</v>
      </c>
      <c r="D10" s="11" t="e">
        <f t="shared" si="0"/>
        <v>#VALUE!</v>
      </c>
      <c r="E10" s="10"/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4" t="s">
        <v>20</v>
      </c>
      <c r="L10" s="14" t="s">
        <v>20</v>
      </c>
    </row>
    <row r="11" ht="18.75" customHeight="1" spans="1:12">
      <c r="A11" s="10" t="s">
        <v>20</v>
      </c>
      <c r="B11" s="11" t="s">
        <v>20</v>
      </c>
      <c r="C11" s="11" t="s">
        <v>20</v>
      </c>
      <c r="D11" s="11" t="e">
        <f t="shared" si="0"/>
        <v>#VALUE!</v>
      </c>
      <c r="E11" s="10"/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4" t="s">
        <v>20</v>
      </c>
      <c r="L11" s="14" t="s">
        <v>20</v>
      </c>
    </row>
    <row r="12" ht="18.75" customHeight="1" spans="1:12">
      <c r="A12" s="10" t="s">
        <v>20</v>
      </c>
      <c r="B12" s="11" t="s">
        <v>20</v>
      </c>
      <c r="C12" s="11" t="s">
        <v>20</v>
      </c>
      <c r="D12" s="11" t="e">
        <f t="shared" si="0"/>
        <v>#VALUE!</v>
      </c>
      <c r="E12" s="10"/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4" t="s">
        <v>20</v>
      </c>
      <c r="L12" s="14" t="s">
        <v>20</v>
      </c>
    </row>
    <row r="13" ht="18.75" customHeight="1" spans="1:12">
      <c r="A13" s="10" t="s">
        <v>20</v>
      </c>
      <c r="B13" s="11" t="s">
        <v>20</v>
      </c>
      <c r="C13" s="11" t="s">
        <v>20</v>
      </c>
      <c r="D13" s="11" t="e">
        <f t="shared" si="0"/>
        <v>#VALUE!</v>
      </c>
      <c r="E13" s="10"/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4" t="s">
        <v>20</v>
      </c>
      <c r="L13" s="14" t="s">
        <v>20</v>
      </c>
    </row>
    <row r="14" ht="18.75" customHeight="1" spans="1:12">
      <c r="A14" s="10" t="s">
        <v>20</v>
      </c>
      <c r="B14" s="11" t="s">
        <v>20</v>
      </c>
      <c r="C14" s="11" t="s">
        <v>20</v>
      </c>
      <c r="D14" s="11" t="e">
        <f t="shared" si="0"/>
        <v>#VALUE!</v>
      </c>
      <c r="E14" s="10"/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4" t="s">
        <v>20</v>
      </c>
      <c r="L14" s="14" t="s">
        <v>20</v>
      </c>
    </row>
    <row r="15" ht="18.75" customHeight="1" spans="1:12">
      <c r="A15" s="10" t="s">
        <v>20</v>
      </c>
      <c r="B15" s="11" t="s">
        <v>20</v>
      </c>
      <c r="C15" s="11" t="s">
        <v>20</v>
      </c>
      <c r="D15" s="11" t="e">
        <f t="shared" si="0"/>
        <v>#VALUE!</v>
      </c>
      <c r="E15" s="10"/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4" t="s">
        <v>20</v>
      </c>
      <c r="L15" s="14" t="s">
        <v>20</v>
      </c>
    </row>
    <row r="16" ht="18.75" customHeight="1" spans="1:12">
      <c r="A16" s="10" t="s">
        <v>20</v>
      </c>
      <c r="B16" s="11" t="s">
        <v>20</v>
      </c>
      <c r="C16" s="11" t="s">
        <v>20</v>
      </c>
      <c r="D16" s="11" t="e">
        <f t="shared" si="0"/>
        <v>#VALUE!</v>
      </c>
      <c r="E16" s="10"/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4" t="s">
        <v>20</v>
      </c>
      <c r="L16" s="14" t="s">
        <v>20</v>
      </c>
    </row>
    <row r="17" ht="18.75" customHeight="1" spans="1:12">
      <c r="A17" s="10" t="s">
        <v>20</v>
      </c>
      <c r="B17" s="11" t="s">
        <v>20</v>
      </c>
      <c r="C17" s="11" t="s">
        <v>20</v>
      </c>
      <c r="D17" s="11" t="e">
        <f t="shared" si="0"/>
        <v>#VALUE!</v>
      </c>
      <c r="E17" s="10"/>
      <c r="F17" s="10" t="s">
        <v>20</v>
      </c>
      <c r="G17" s="10" t="s">
        <v>20</v>
      </c>
      <c r="H17" s="10" t="s">
        <v>20</v>
      </c>
      <c r="I17" s="10" t="s">
        <v>20</v>
      </c>
      <c r="J17" s="10" t="s">
        <v>20</v>
      </c>
      <c r="K17" s="14" t="s">
        <v>20</v>
      </c>
      <c r="L17" s="14" t="s">
        <v>20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rintOptions horizontalCentered="1"/>
  <pageMargins left="0.39375" right="0.39375" top="0.7875" bottom="0.39375" header="0" footer="0"/>
  <pageSetup paperSize="9" fitToHeight="2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2021-11-10T06:35:51Z</dcterms:created>
  <dcterms:modified xsi:type="dcterms:W3CDTF">2021-11-10T06:36:12Z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